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60" yWindow="675" windowWidth="13200" windowHeight="7260"/>
  </bookViews>
  <sheets>
    <sheet name="Poultje" sheetId="1" r:id="rId1"/>
    <sheet name="Programma op datum" sheetId="2" r:id="rId2"/>
  </sheets>
  <definedNames>
    <definedName name="Keuze">Poultje!$J$3:$J$6</definedName>
    <definedName name="Tonga">Poultje!$J$3:$J$6</definedName>
  </definedNames>
  <calcPr calcId="125725"/>
</workbook>
</file>

<file path=xl/calcChain.xml><?xml version="1.0" encoding="utf-8"?>
<calcChain xmlns="http://schemas.openxmlformats.org/spreadsheetml/2006/main">
  <c r="O39" i="1"/>
  <c r="O35"/>
  <c r="R30"/>
  <c r="M35" s="1"/>
  <c r="T30"/>
  <c r="N35" s="1"/>
  <c r="R20"/>
  <c r="M18" s="1"/>
  <c r="T24"/>
  <c r="N27" s="1"/>
  <c r="T23"/>
  <c r="N26" s="1"/>
  <c r="R23"/>
  <c r="M26" s="1"/>
  <c r="R24"/>
  <c r="M27" s="1"/>
  <c r="T20"/>
  <c r="N18" s="1"/>
  <c r="T19"/>
  <c r="N17" s="1"/>
  <c r="T18"/>
  <c r="N16" s="1"/>
  <c r="T17"/>
  <c r="N15" s="1"/>
  <c r="R19"/>
  <c r="M17" s="1"/>
  <c r="R18"/>
  <c r="M16" s="1"/>
  <c r="R17"/>
  <c r="M15" s="1"/>
  <c r="I17"/>
  <c r="J17"/>
  <c r="I18"/>
  <c r="J18"/>
  <c r="I19"/>
  <c r="J19"/>
  <c r="I20"/>
  <c r="J20"/>
  <c r="I21"/>
  <c r="J21"/>
  <c r="I22"/>
  <c r="J22"/>
  <c r="I23"/>
  <c r="J23"/>
  <c r="I24"/>
  <c r="J24"/>
  <c r="I26"/>
  <c r="J26"/>
  <c r="I27"/>
  <c r="J27"/>
  <c r="I28"/>
  <c r="J28"/>
  <c r="I29"/>
  <c r="J29"/>
  <c r="I30"/>
  <c r="J30"/>
  <c r="I31"/>
  <c r="J31"/>
  <c r="I32"/>
  <c r="J32"/>
  <c r="I33"/>
  <c r="J33"/>
  <c r="I34"/>
  <c r="J34"/>
  <c r="I35"/>
  <c r="J35"/>
  <c r="I39"/>
  <c r="J39"/>
  <c r="I40"/>
  <c r="J40"/>
  <c r="I41"/>
  <c r="J41"/>
  <c r="I42"/>
  <c r="J42"/>
  <c r="I43"/>
  <c r="J43"/>
  <c r="I44"/>
  <c r="J44"/>
  <c r="I45"/>
  <c r="J45"/>
  <c r="I46"/>
  <c r="J46"/>
  <c r="I47"/>
  <c r="J47"/>
  <c r="I48"/>
  <c r="J48"/>
  <c r="I5"/>
  <c r="J5"/>
  <c r="I6"/>
  <c r="J6"/>
  <c r="I7"/>
  <c r="J7"/>
  <c r="I8"/>
  <c r="J8"/>
  <c r="I9"/>
  <c r="J9"/>
  <c r="I10"/>
  <c r="J10"/>
  <c r="I11"/>
  <c r="J11"/>
  <c r="I12"/>
  <c r="J12"/>
  <c r="I13"/>
  <c r="J13"/>
  <c r="I15"/>
  <c r="J15"/>
  <c r="I16"/>
  <c r="J16"/>
  <c r="J4"/>
  <c r="I4"/>
  <c r="N32" l="1"/>
  <c r="M32"/>
  <c r="O40"/>
  <c r="T27" s="1"/>
  <c r="N31" s="1"/>
  <c r="O38"/>
  <c r="R27" s="1"/>
  <c r="M31" s="1"/>
</calcChain>
</file>

<file path=xl/sharedStrings.xml><?xml version="1.0" encoding="utf-8"?>
<sst xmlns="http://schemas.openxmlformats.org/spreadsheetml/2006/main" count="478" uniqueCount="126">
  <si>
    <t>Team 2</t>
  </si>
  <si>
    <t>N.Zeeland</t>
  </si>
  <si>
    <t>Tonga</t>
  </si>
  <si>
    <t>A</t>
  </si>
  <si>
    <t>Schotland</t>
  </si>
  <si>
    <t>Roemenië</t>
  </si>
  <si>
    <t>B</t>
  </si>
  <si>
    <t>Fiji</t>
  </si>
  <si>
    <t>Namibië</t>
  </si>
  <si>
    <t>D</t>
  </si>
  <si>
    <t>Frankrijk</t>
  </si>
  <si>
    <t>Japan</t>
  </si>
  <si>
    <t>Argentinië</t>
  </si>
  <si>
    <t>Engeland</t>
  </si>
  <si>
    <t>Australië</t>
  </si>
  <si>
    <t>Italië</t>
  </si>
  <si>
    <t>C</t>
  </si>
  <si>
    <t>Ierland</t>
  </si>
  <si>
    <t>USA</t>
  </si>
  <si>
    <t>Z.Afrika</t>
  </si>
  <si>
    <t>Wales</t>
  </si>
  <si>
    <t>Samoa</t>
  </si>
  <si>
    <t>Canada</t>
  </si>
  <si>
    <t>Georgië</t>
  </si>
  <si>
    <t>Rusland</t>
  </si>
  <si>
    <t>Datum</t>
  </si>
  <si>
    <t>Team 1</t>
  </si>
  <si>
    <t>Voorspelling</t>
  </si>
  <si>
    <t>Gelijkspel</t>
  </si>
  <si>
    <t>-</t>
  </si>
  <si>
    <t>Halve finale</t>
  </si>
  <si>
    <t>Kwart finale</t>
  </si>
  <si>
    <t>Finale</t>
  </si>
  <si>
    <t>Derde plaats</t>
  </si>
  <si>
    <t>N. Zeeland</t>
  </si>
  <si>
    <t>Z. Afrika</t>
  </si>
  <si>
    <t>Bonusvraag</t>
  </si>
  <si>
    <t>Welk land scoort de meeste try's in de poulefase?</t>
  </si>
  <si>
    <t>Uitleg</t>
  </si>
  <si>
    <t>Eindstand poulefase</t>
  </si>
  <si>
    <t xml:space="preserve">Start met het voorspellen van de wedstrijden uit de poulefase, je kunt kiezen voor winst van één van de twee landen of een gelijkspel. Zodra je klikt op het lichtblauwe vakje onder voorspellingen wordt een keuze menu zichtbaar. Dat geldt voor alle vakjes waar je een voorspelling kunt doen. </t>
  </si>
  <si>
    <t>Vervolgens voorspel je de eindstand van de poules A t/m D. De wedstrijden voor de kwart finale worden automatisch gevuld, zodra deze uitslagen zijn voorspelt wordt de volgende ronde gevuld, etc. Vergeet niet je naam en e-mailadres op te geven!</t>
  </si>
  <si>
    <t>Naam:</t>
  </si>
  <si>
    <t>E-mail:</t>
  </si>
  <si>
    <t>Poule</t>
  </si>
  <si>
    <t>Puntenverdeling</t>
  </si>
  <si>
    <t>Wedstrijden poulefase:</t>
  </si>
  <si>
    <t>per juiste voorspelling 2 punten</t>
  </si>
  <si>
    <t>Eindstand poulefase:</t>
  </si>
  <si>
    <t>Halve finale:</t>
  </si>
  <si>
    <t>per juiste halve finalist 6 punten</t>
  </si>
  <si>
    <t>Finale:</t>
  </si>
  <si>
    <t>per juiste finalist 8 punten</t>
  </si>
  <si>
    <t>Derde plaats:</t>
  </si>
  <si>
    <t>juiste voorspelling 8 punten</t>
  </si>
  <si>
    <t>Wereldkampioen:</t>
  </si>
  <si>
    <t>juiste voorspelling 10 punten</t>
  </si>
  <si>
    <t>Bonusvraag:</t>
  </si>
  <si>
    <t>juiste voorspelling 6 punten</t>
  </si>
  <si>
    <t>RWC 2011 - Poultje Rugbyclub Waterland</t>
  </si>
  <si>
    <t>Uitslag en tussenstanden vanaf 9 september op rugbyclubwaterland.nl</t>
  </si>
  <si>
    <t>Prijzengeld</t>
  </si>
  <si>
    <t>Nummer 1:</t>
  </si>
  <si>
    <t>Nummer 2:</t>
  </si>
  <si>
    <t>Nummer 3:</t>
  </si>
  <si>
    <t>20% van totaal (minus €10,00)</t>
  </si>
  <si>
    <t>10% van totaal (minus €10,00)</t>
  </si>
  <si>
    <t>40% van totaal (minus €10,00)</t>
  </si>
  <si>
    <t>Nummer 4:</t>
  </si>
  <si>
    <t>Winnaar poulefase:</t>
  </si>
  <si>
    <t xml:space="preserve">poulewinnaar 4 punten, nummer twee 3 punten, </t>
  </si>
  <si>
    <t>nummer drie t/m vijf krijgen 2 punten</t>
  </si>
  <si>
    <t xml:space="preserve">* Bij meer dan 30 deelnemers krijgt nummer 5 ook prijs en wordt de verdeling: 40% / 30% / 15% / 10% / 5% </t>
  </si>
  <si>
    <t>Inleg voor deelname is 5 euro. Verdeling prijzengeld:*</t>
  </si>
  <si>
    <t>30% van totaal (minus €10,00)</t>
  </si>
  <si>
    <t>Kick-off</t>
  </si>
  <si>
    <t>wed</t>
  </si>
  <si>
    <t>datum</t>
  </si>
  <si>
    <t>dag</t>
  </si>
  <si>
    <t>tijd</t>
  </si>
  <si>
    <t>team1</t>
  </si>
  <si>
    <t>team 2</t>
  </si>
  <si>
    <t>poel</t>
  </si>
  <si>
    <t>vr</t>
  </si>
  <si>
    <t>za</t>
  </si>
  <si>
    <t>zo</t>
  </si>
  <si>
    <t>wo</t>
  </si>
  <si>
    <t>do</t>
  </si>
  <si>
    <t>di</t>
  </si>
  <si>
    <t>ma</t>
  </si>
  <si>
    <t>(W Poel C)</t>
  </si>
  <si>
    <t>(RU Poel D)</t>
  </si>
  <si>
    <t>Qf1</t>
  </si>
  <si>
    <t>(W Poel B)</t>
  </si>
  <si>
    <t>(RU Poel A)</t>
  </si>
  <si>
    <t>Qf2</t>
  </si>
  <si>
    <t>(W Poel D)</t>
  </si>
  <si>
    <t>(RU Poel C)</t>
  </si>
  <si>
    <t>Qf3</t>
  </si>
  <si>
    <t>(W Poel A)</t>
  </si>
  <si>
    <t>(RU Poel B)</t>
  </si>
  <si>
    <t>Qf4</t>
  </si>
  <si>
    <t>halve finale</t>
  </si>
  <si>
    <t>(W QF1)</t>
  </si>
  <si>
    <t>(W QF2)</t>
  </si>
  <si>
    <t>Sf1</t>
  </si>
  <si>
    <t>(W QF3)</t>
  </si>
  <si>
    <t>(W QF4)</t>
  </si>
  <si>
    <t>Sf2</t>
  </si>
  <si>
    <t>finales</t>
  </si>
  <si>
    <t>(V SF1)</t>
  </si>
  <si>
    <t>(V SF2)</t>
  </si>
  <si>
    <t>Brons</t>
  </si>
  <si>
    <t>(W SF1)</t>
  </si>
  <si>
    <t>(W SF2)</t>
  </si>
  <si>
    <t>Wedstrijd wordt uitgezonden in de kantine van Rugbyclub Waterland</t>
  </si>
  <si>
    <t>De genoemde tijdstippen betreffen de Nederlandse tijd</t>
  </si>
  <si>
    <t>8-10-2011    7:00</t>
  </si>
  <si>
    <t>8-10-2011    9:30</t>
  </si>
  <si>
    <t>9-10-2011    7:00</t>
  </si>
  <si>
    <t>9-10-2011    9:30</t>
  </si>
  <si>
    <t>15-10-2011    10:00</t>
  </si>
  <si>
    <t>16-10-2011    10:00</t>
  </si>
  <si>
    <t>21-10-2011    9:30</t>
  </si>
  <si>
    <t>22-10-2011    10:00</t>
  </si>
  <si>
    <t>Het ingevulde formulier het liefst toesturen via de website</t>
  </si>
</sst>
</file>

<file path=xl/styles.xml><?xml version="1.0" encoding="utf-8"?>
<styleSheet xmlns="http://schemas.openxmlformats.org/spreadsheetml/2006/main">
  <numFmts count="1">
    <numFmt numFmtId="8" formatCode="&quot;€&quot;\ #,##0.00;[Red]&quot;€&quot;\ \-#,##0.00"/>
  </numFmts>
  <fonts count="14">
    <font>
      <sz val="11"/>
      <color theme="1"/>
      <name val="Calibri"/>
      <family val="2"/>
      <scheme val="minor"/>
    </font>
    <font>
      <b/>
      <sz val="11"/>
      <color theme="0"/>
      <name val="Calibri"/>
      <family val="2"/>
      <scheme val="minor"/>
    </font>
    <font>
      <sz val="11"/>
      <color theme="0"/>
      <name val="Calibri"/>
      <family val="2"/>
      <scheme val="minor"/>
    </font>
    <font>
      <sz val="11"/>
      <name val="Calibri"/>
      <family val="2"/>
      <scheme val="minor"/>
    </font>
    <font>
      <b/>
      <sz val="10"/>
      <color theme="0"/>
      <name val="Arial"/>
      <family val="2"/>
    </font>
    <font>
      <sz val="55"/>
      <color theme="0"/>
      <name val="Calibri"/>
      <family val="2"/>
      <scheme val="minor"/>
    </font>
    <font>
      <sz val="11"/>
      <color theme="3" tint="-0.249977111117893"/>
      <name val="Calibri"/>
      <family val="2"/>
      <scheme val="minor"/>
    </font>
    <font>
      <b/>
      <sz val="11"/>
      <color theme="3" tint="-0.249977111117893"/>
      <name val="Calibri"/>
      <family val="2"/>
      <scheme val="minor"/>
    </font>
    <font>
      <b/>
      <sz val="21"/>
      <color theme="0"/>
      <name val="Calibri"/>
      <family val="2"/>
      <scheme val="minor"/>
    </font>
    <font>
      <b/>
      <sz val="21"/>
      <color theme="1"/>
      <name val="Calibri"/>
      <family val="2"/>
      <scheme val="minor"/>
    </font>
    <font>
      <b/>
      <sz val="10"/>
      <name val="Arial"/>
      <family val="2"/>
    </font>
    <font>
      <sz val="9"/>
      <name val="Arial"/>
      <family val="2"/>
    </font>
    <font>
      <sz val="10"/>
      <name val="Arial"/>
      <family val="2"/>
    </font>
    <font>
      <i/>
      <sz val="8"/>
      <color indexed="10"/>
      <name val="Arial"/>
      <family val="2"/>
    </font>
  </fonts>
  <fills count="6">
    <fill>
      <patternFill patternType="none"/>
    </fill>
    <fill>
      <patternFill patternType="gray125"/>
    </fill>
    <fill>
      <patternFill patternType="solid">
        <fgColor theme="3" tint="0.79998168889431442"/>
        <bgColor indexed="64"/>
      </patternFill>
    </fill>
    <fill>
      <patternFill patternType="solid">
        <fgColor theme="3" tint="-0.249977111117893"/>
        <bgColor indexed="64"/>
      </patternFill>
    </fill>
    <fill>
      <patternFill patternType="solid">
        <fgColor theme="0"/>
        <bgColor indexed="64"/>
      </patternFill>
    </fill>
    <fill>
      <patternFill patternType="solid">
        <fgColor indexed="43"/>
        <bgColor indexed="64"/>
      </patternFill>
    </fill>
  </fills>
  <borders count="25">
    <border>
      <left/>
      <right/>
      <top/>
      <bottom/>
      <diagonal/>
    </border>
    <border>
      <left style="medium">
        <color theme="3" tint="-0.249977111117893"/>
      </left>
      <right style="medium">
        <color theme="3" tint="-0.249977111117893"/>
      </right>
      <top style="medium">
        <color theme="3" tint="-0.249977111117893"/>
      </top>
      <bottom style="medium">
        <color theme="3" tint="-0.249977111117893"/>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right/>
      <top/>
      <bottom style="medium">
        <color theme="3" tint="-0.249977111117893"/>
      </bottom>
      <diagonal/>
    </border>
    <border>
      <left style="medium">
        <color theme="3" tint="-0.249977111117893"/>
      </left>
      <right/>
      <top style="medium">
        <color theme="3" tint="-0.249977111117893"/>
      </top>
      <bottom style="medium">
        <color theme="3" tint="-0.249977111117893"/>
      </bottom>
      <diagonal/>
    </border>
    <border>
      <left/>
      <right style="medium">
        <color theme="3" tint="-0.249977111117893"/>
      </right>
      <top style="medium">
        <color theme="3" tint="-0.249977111117893"/>
      </top>
      <bottom style="medium">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top/>
      <bottom style="medium">
        <color theme="3" tint="-0.249977111117893"/>
      </bottom>
      <diagonal/>
    </border>
    <border>
      <left/>
      <right style="medium">
        <color theme="3" tint="-0.249977111117893"/>
      </right>
      <top/>
      <bottom style="medium">
        <color theme="3" tint="-0.24997711111789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theme="3" tint="-0.249977111117893"/>
      </top>
      <bottom style="medium">
        <color theme="3" tint="-0.24997711111789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slantDashDot">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19">
    <xf numFmtId="0" fontId="0" fillId="0" borderId="0" xfId="0"/>
    <xf numFmtId="0" fontId="3" fillId="3" borderId="0" xfId="0" applyFont="1" applyFill="1" applyBorder="1"/>
    <xf numFmtId="0" fontId="2" fillId="3" borderId="0" xfId="0" applyFont="1" applyFill="1" applyBorder="1" applyAlignment="1">
      <alignment vertical="center"/>
    </xf>
    <xf numFmtId="0" fontId="4" fillId="3" borderId="0" xfId="0" applyFont="1" applyFill="1" applyBorder="1" applyAlignment="1">
      <alignment horizontal="center" vertical="center"/>
    </xf>
    <xf numFmtId="0" fontId="4" fillId="3" borderId="0" xfId="0" applyFont="1" applyFill="1" applyBorder="1" applyAlignment="1">
      <alignment vertical="center"/>
    </xf>
    <xf numFmtId="0" fontId="2" fillId="3" borderId="0" xfId="0" applyFont="1" applyFill="1" applyBorder="1"/>
    <xf numFmtId="14" fontId="2" fillId="3" borderId="0" xfId="0" applyNumberFormat="1" applyFont="1" applyFill="1" applyBorder="1" applyAlignment="1">
      <alignment horizontal="center" vertical="center"/>
    </xf>
    <xf numFmtId="0" fontId="2" fillId="3" borderId="0" xfId="0" applyFont="1" applyFill="1" applyBorder="1" applyAlignment="1">
      <alignment horizontal="center"/>
    </xf>
    <xf numFmtId="0" fontId="0" fillId="3" borderId="0" xfId="0" applyFont="1" applyFill="1" applyBorder="1"/>
    <xf numFmtId="0" fontId="2" fillId="3" borderId="0" xfId="0" applyFont="1" applyFill="1" applyBorder="1" applyAlignment="1">
      <alignment horizontal="left"/>
    </xf>
    <xf numFmtId="0" fontId="1" fillId="3" borderId="0" xfId="0" applyFont="1" applyFill="1" applyBorder="1" applyAlignment="1">
      <alignment horizontal="left"/>
    </xf>
    <xf numFmtId="0" fontId="1" fillId="3" borderId="0" xfId="0" applyFont="1" applyFill="1" applyBorder="1"/>
    <xf numFmtId="49" fontId="2" fillId="3" borderId="0" xfId="0" applyNumberFormat="1" applyFont="1" applyFill="1" applyBorder="1" applyAlignment="1">
      <alignment horizontal="left"/>
    </xf>
    <xf numFmtId="0" fontId="6" fillId="2" borderId="1" xfId="0" applyNumberFormat="1" applyFont="1" applyFill="1" applyBorder="1"/>
    <xf numFmtId="0" fontId="6" fillId="3" borderId="0" xfId="0" applyNumberFormat="1" applyFont="1" applyFill="1" applyBorder="1"/>
    <xf numFmtId="0" fontId="6" fillId="2" borderId="2" xfId="0" applyNumberFormat="1" applyFont="1" applyFill="1" applyBorder="1"/>
    <xf numFmtId="0" fontId="6" fillId="2" borderId="3" xfId="0" applyNumberFormat="1" applyFont="1" applyFill="1" applyBorder="1"/>
    <xf numFmtId="0" fontId="6" fillId="2" borderId="1" xfId="0" applyFont="1" applyFill="1" applyBorder="1"/>
    <xf numFmtId="0" fontId="6" fillId="3" borderId="0" xfId="0" applyFont="1" applyFill="1" applyBorder="1" applyAlignment="1">
      <alignment horizontal="left" vertical="top"/>
    </xf>
    <xf numFmtId="0" fontId="6" fillId="3" borderId="0" xfId="0" applyFont="1" applyFill="1" applyAlignment="1">
      <alignment horizontal="left" vertical="top"/>
    </xf>
    <xf numFmtId="0" fontId="1" fillId="3" borderId="0" xfId="0" applyFont="1" applyFill="1" applyBorder="1" applyAlignment="1">
      <alignment horizontal="center" vertical="center"/>
    </xf>
    <xf numFmtId="0" fontId="7" fillId="4" borderId="0" xfId="0" applyFont="1" applyFill="1" applyBorder="1"/>
    <xf numFmtId="0" fontId="7" fillId="4" borderId="0" xfId="0" applyFont="1" applyFill="1" applyBorder="1" applyAlignment="1">
      <alignment vertical="center"/>
    </xf>
    <xf numFmtId="0" fontId="6" fillId="4" borderId="8" xfId="0" applyFont="1" applyFill="1" applyBorder="1" applyAlignment="1">
      <alignment wrapText="1"/>
    </xf>
    <xf numFmtId="0" fontId="6" fillId="4" borderId="0" xfId="0" applyFont="1" applyFill="1" applyBorder="1"/>
    <xf numFmtId="0" fontId="6" fillId="3" borderId="8" xfId="0" applyFont="1" applyFill="1" applyBorder="1" applyAlignment="1">
      <alignment wrapText="1"/>
    </xf>
    <xf numFmtId="0" fontId="6" fillId="3" borderId="0" xfId="0" applyFont="1" applyFill="1" applyBorder="1" applyAlignment="1">
      <alignment wrapText="1"/>
    </xf>
    <xf numFmtId="0" fontId="6" fillId="3" borderId="4" xfId="0" applyFont="1" applyFill="1" applyBorder="1" applyAlignment="1">
      <alignment wrapText="1"/>
    </xf>
    <xf numFmtId="0" fontId="2" fillId="4" borderId="0" xfId="0" applyFont="1" applyFill="1" applyBorder="1"/>
    <xf numFmtId="9" fontId="6" fillId="4" borderId="0" xfId="0" applyNumberFormat="1" applyFont="1" applyFill="1" applyBorder="1"/>
    <xf numFmtId="0" fontId="6" fillId="4" borderId="10" xfId="0" applyFont="1" applyFill="1" applyBorder="1" applyAlignment="1">
      <alignment wrapText="1"/>
    </xf>
    <xf numFmtId="0" fontId="6" fillId="4" borderId="0" xfId="0" applyFont="1" applyFill="1" applyBorder="1" applyAlignment="1">
      <alignment wrapText="1"/>
    </xf>
    <xf numFmtId="0" fontId="6" fillId="4" borderId="4" xfId="0" applyFont="1" applyFill="1" applyBorder="1" applyAlignment="1">
      <alignment wrapText="1"/>
    </xf>
    <xf numFmtId="20" fontId="0" fillId="0" borderId="14" xfId="0" applyNumberFormat="1" applyFill="1" applyBorder="1"/>
    <xf numFmtId="20" fontId="0" fillId="0" borderId="14" xfId="0" applyNumberFormat="1" applyBorder="1"/>
    <xf numFmtId="20" fontId="2" fillId="3" borderId="0" xfId="0" applyNumberFormat="1" applyFont="1" applyFill="1" applyBorder="1" applyAlignment="1">
      <alignment horizontal="left"/>
    </xf>
    <xf numFmtId="0" fontId="10" fillId="0" borderId="14" xfId="0" applyFont="1" applyBorder="1"/>
    <xf numFmtId="0" fontId="10" fillId="0" borderId="14" xfId="0" applyFont="1" applyBorder="1" applyAlignment="1">
      <alignment horizontal="center" vertical="center"/>
    </xf>
    <xf numFmtId="14" fontId="0" fillId="0" borderId="14" xfId="0" applyNumberFormat="1" applyFill="1" applyBorder="1" applyAlignment="1">
      <alignment horizontal="center" vertical="center"/>
    </xf>
    <xf numFmtId="14" fontId="11" fillId="0" borderId="14" xfId="0" applyNumberFormat="1" applyFont="1" applyFill="1" applyBorder="1" applyAlignment="1">
      <alignment horizontal="center" vertical="center"/>
    </xf>
    <xf numFmtId="0" fontId="0" fillId="0" borderId="14" xfId="0" applyBorder="1"/>
    <xf numFmtId="20" fontId="12" fillId="0" borderId="14" xfId="0" applyNumberFormat="1" applyFont="1" applyFill="1" applyBorder="1"/>
    <xf numFmtId="0" fontId="12" fillId="0" borderId="14" xfId="0" applyFont="1" applyFill="1" applyBorder="1"/>
    <xf numFmtId="20" fontId="12" fillId="5" borderId="14" xfId="0" applyNumberFormat="1" applyFont="1" applyFill="1" applyBorder="1"/>
    <xf numFmtId="0" fontId="12" fillId="5" borderId="14" xfId="0" applyFont="1" applyFill="1" applyBorder="1"/>
    <xf numFmtId="0" fontId="0" fillId="5" borderId="14" xfId="0" applyFill="1" applyBorder="1"/>
    <xf numFmtId="20" fontId="0" fillId="5" borderId="14" xfId="0" applyNumberFormat="1" applyFill="1" applyBorder="1"/>
    <xf numFmtId="0" fontId="0" fillId="0" borderId="14" xfId="0" applyFill="1" applyBorder="1"/>
    <xf numFmtId="0" fontId="0" fillId="5" borderId="17" xfId="0" applyFill="1" applyBorder="1"/>
    <xf numFmtId="0" fontId="10" fillId="0" borderId="18" xfId="0" applyFont="1" applyBorder="1"/>
    <xf numFmtId="0" fontId="0" fillId="5" borderId="18" xfId="0" applyFill="1" applyBorder="1"/>
    <xf numFmtId="0" fontId="13" fillId="5" borderId="14" xfId="0" applyFont="1" applyFill="1" applyBorder="1"/>
    <xf numFmtId="14" fontId="0" fillId="0" borderId="15" xfId="0" applyNumberFormat="1" applyFill="1" applyBorder="1" applyAlignment="1">
      <alignment horizontal="center" vertical="center"/>
    </xf>
    <xf numFmtId="14" fontId="11" fillId="0" borderId="15" xfId="0" applyNumberFormat="1" applyFont="1" applyFill="1" applyBorder="1" applyAlignment="1">
      <alignment horizontal="center" vertical="center"/>
    </xf>
    <xf numFmtId="0" fontId="13" fillId="0" borderId="14" xfId="0" applyFont="1" applyBorder="1"/>
    <xf numFmtId="14" fontId="11" fillId="5" borderId="14" xfId="0" applyNumberFormat="1" applyFont="1" applyFill="1" applyBorder="1" applyAlignment="1">
      <alignment horizontal="center" vertical="center"/>
    </xf>
    <xf numFmtId="49" fontId="2" fillId="3" borderId="0" xfId="0" applyNumberFormat="1" applyFont="1" applyFill="1" applyBorder="1" applyAlignment="1">
      <alignment horizontal="left" vertical="center"/>
    </xf>
    <xf numFmtId="0" fontId="2" fillId="3" borderId="0" xfId="0" applyFont="1" applyFill="1" applyBorder="1" applyAlignment="1">
      <alignment vertical="top"/>
    </xf>
    <xf numFmtId="0" fontId="7" fillId="4" borderId="0" xfId="0" applyFont="1" applyFill="1" applyBorder="1" applyAlignment="1">
      <alignment vertical="top"/>
    </xf>
    <xf numFmtId="0" fontId="2" fillId="4" borderId="10" xfId="0" applyFont="1" applyFill="1" applyBorder="1" applyAlignment="1">
      <alignment horizontal="center"/>
    </xf>
    <xf numFmtId="0" fontId="6" fillId="4" borderId="10" xfId="0" applyFont="1" applyFill="1" applyBorder="1" applyAlignment="1">
      <alignment wrapText="1"/>
    </xf>
    <xf numFmtId="0" fontId="6" fillId="4" borderId="0" xfId="0" applyFont="1" applyFill="1" applyBorder="1" applyAlignment="1">
      <alignment wrapText="1"/>
    </xf>
    <xf numFmtId="0" fontId="5" fillId="3" borderId="0" xfId="0" applyFont="1" applyFill="1" applyBorder="1" applyAlignment="1">
      <alignment horizontal="center" vertical="center"/>
    </xf>
    <xf numFmtId="0" fontId="6" fillId="2" borderId="5" xfId="0" applyFont="1" applyFill="1" applyBorder="1" applyAlignment="1"/>
    <xf numFmtId="0" fontId="0" fillId="0" borderId="16" xfId="0" applyBorder="1" applyAlignment="1"/>
    <xf numFmtId="0" fontId="0" fillId="0" borderId="6" xfId="0" applyBorder="1" applyAlignment="1"/>
    <xf numFmtId="0" fontId="6" fillId="4" borderId="0" xfId="0" applyFont="1" applyFill="1" applyBorder="1" applyAlignment="1"/>
    <xf numFmtId="0" fontId="0" fillId="0" borderId="0" xfId="0" applyBorder="1" applyAlignment="1"/>
    <xf numFmtId="0" fontId="0" fillId="0" borderId="11" xfId="0" applyBorder="1" applyAlignment="1"/>
    <xf numFmtId="0" fontId="6" fillId="4" borderId="8" xfId="0" applyFont="1" applyFill="1" applyBorder="1" applyAlignment="1">
      <alignment wrapText="1"/>
    </xf>
    <xf numFmtId="0" fontId="0" fillId="0" borderId="9" xfId="0" applyBorder="1" applyAlignment="1">
      <alignment wrapText="1"/>
    </xf>
    <xf numFmtId="0" fontId="6" fillId="4" borderId="7" xfId="0" applyFont="1" applyFill="1" applyBorder="1" applyAlignment="1"/>
    <xf numFmtId="0" fontId="6" fillId="4" borderId="8" xfId="0" applyFont="1" applyFill="1" applyBorder="1" applyAlignment="1"/>
    <xf numFmtId="0" fontId="0" fillId="0" borderId="8" xfId="0" applyBorder="1" applyAlignment="1"/>
    <xf numFmtId="0" fontId="6" fillId="4" borderId="10" xfId="0" applyFont="1" applyFill="1" applyBorder="1" applyAlignment="1">
      <alignment horizontal="left" vertical="top" wrapText="1"/>
    </xf>
    <xf numFmtId="0" fontId="6" fillId="4" borderId="0" xfId="0" applyFont="1" applyFill="1" applyBorder="1" applyAlignment="1">
      <alignment horizontal="left" vertical="top" wrapText="1"/>
    </xf>
    <xf numFmtId="0" fontId="0" fillId="0" borderId="0" xfId="0" applyBorder="1" applyAlignment="1">
      <alignment wrapText="1"/>
    </xf>
    <xf numFmtId="0" fontId="1" fillId="3" borderId="4" xfId="0" applyFont="1" applyFill="1" applyBorder="1" applyAlignment="1">
      <alignment horizontal="left"/>
    </xf>
    <xf numFmtId="0" fontId="0" fillId="0" borderId="4" xfId="0" applyBorder="1" applyAlignment="1">
      <alignment horizontal="left"/>
    </xf>
    <xf numFmtId="0" fontId="7" fillId="4" borderId="19" xfId="0" applyFont="1" applyFill="1" applyBorder="1" applyAlignment="1">
      <alignment horizontal="center"/>
    </xf>
    <xf numFmtId="0" fontId="0" fillId="4" borderId="20" xfId="0" applyFill="1" applyBorder="1" applyAlignment="1">
      <alignment horizontal="center"/>
    </xf>
    <xf numFmtId="0" fontId="0" fillId="4" borderId="21" xfId="0" applyFill="1" applyBorder="1" applyAlignment="1">
      <alignment horizontal="center"/>
    </xf>
    <xf numFmtId="0" fontId="6" fillId="4" borderId="10" xfId="0" applyNumberFormat="1" applyFont="1" applyFill="1" applyBorder="1" applyAlignment="1">
      <alignment horizontal="left" vertical="top" wrapText="1"/>
    </xf>
    <xf numFmtId="0" fontId="6" fillId="4" borderId="11" xfId="0" applyFont="1" applyFill="1" applyBorder="1" applyAlignment="1">
      <alignment wrapText="1"/>
    </xf>
    <xf numFmtId="0" fontId="6" fillId="4" borderId="7" xfId="0" applyNumberFormat="1"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6" fillId="4" borderId="11" xfId="0" applyFont="1" applyFill="1" applyBorder="1" applyAlignment="1">
      <alignment horizontal="left" vertical="top" wrapText="1"/>
    </xf>
    <xf numFmtId="0" fontId="6" fillId="4" borderId="10" xfId="0" applyFont="1" applyFill="1" applyBorder="1" applyAlignment="1">
      <alignment horizontal="left" wrapText="1"/>
    </xf>
    <xf numFmtId="0" fontId="6" fillId="4" borderId="0" xfId="0" applyFont="1" applyFill="1" applyBorder="1" applyAlignment="1">
      <alignment horizontal="left" wrapText="1"/>
    </xf>
    <xf numFmtId="0" fontId="6" fillId="4" borderId="12" xfId="0" applyFont="1" applyFill="1" applyBorder="1" applyAlignment="1">
      <alignment wrapText="1"/>
    </xf>
    <xf numFmtId="0" fontId="6" fillId="4" borderId="4" xfId="0" applyFont="1" applyFill="1" applyBorder="1" applyAlignment="1">
      <alignment wrapText="1"/>
    </xf>
    <xf numFmtId="8" fontId="6" fillId="4" borderId="0" xfId="0" applyNumberFormat="1" applyFont="1" applyFill="1" applyBorder="1" applyAlignment="1">
      <alignment horizontal="left" wrapText="1"/>
    </xf>
    <xf numFmtId="0" fontId="0" fillId="0" borderId="11" xfId="0" applyBorder="1" applyAlignment="1">
      <alignment wrapText="1"/>
    </xf>
    <xf numFmtId="0" fontId="0" fillId="0" borderId="0" xfId="0" applyBorder="1"/>
    <xf numFmtId="0" fontId="0" fillId="0" borderId="11" xfId="0" applyBorder="1"/>
    <xf numFmtId="0" fontId="6" fillId="4" borderId="10" xfId="0" applyFont="1" applyFill="1" applyBorder="1" applyAlignment="1">
      <alignment vertical="top" wrapText="1"/>
    </xf>
    <xf numFmtId="0" fontId="6" fillId="4" borderId="0" xfId="0" applyFont="1" applyFill="1" applyBorder="1" applyAlignment="1">
      <alignment vertical="top" wrapText="1"/>
    </xf>
    <xf numFmtId="0" fontId="6" fillId="4" borderId="11" xfId="0" applyFont="1" applyFill="1" applyBorder="1" applyAlignment="1">
      <alignment vertical="top" wrapText="1"/>
    </xf>
    <xf numFmtId="0" fontId="6" fillId="4" borderId="12" xfId="0" applyFont="1" applyFill="1" applyBorder="1" applyAlignment="1">
      <alignment vertical="top" wrapText="1"/>
    </xf>
    <xf numFmtId="0" fontId="6" fillId="4" borderId="4" xfId="0" applyFont="1" applyFill="1" applyBorder="1" applyAlignment="1">
      <alignment vertical="top" wrapText="1"/>
    </xf>
    <xf numFmtId="0" fontId="6" fillId="4" borderId="13" xfId="0" applyFont="1" applyFill="1" applyBorder="1" applyAlignment="1">
      <alignment vertical="top" wrapText="1"/>
    </xf>
    <xf numFmtId="0" fontId="6" fillId="4" borderId="13" xfId="0" applyFont="1" applyFill="1" applyBorder="1" applyAlignment="1">
      <alignment wrapText="1"/>
    </xf>
    <xf numFmtId="0" fontId="8" fillId="3" borderId="0" xfId="0" applyFont="1" applyFill="1" applyBorder="1" applyAlignment="1">
      <alignment horizontal="center" vertical="top"/>
    </xf>
    <xf numFmtId="0" fontId="9" fillId="0" borderId="0" xfId="0" applyFont="1" applyAlignment="1">
      <alignment horizontal="center" vertical="top"/>
    </xf>
    <xf numFmtId="0" fontId="6" fillId="4" borderId="7" xfId="0" applyFont="1" applyFill="1" applyBorder="1" applyAlignment="1">
      <alignment horizontal="left" vertical="top" wrapText="1"/>
    </xf>
    <xf numFmtId="0" fontId="7" fillId="4" borderId="22" xfId="0" applyFont="1" applyFill="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2" fillId="3" borderId="4" xfId="0" applyFont="1" applyFill="1" applyBorder="1" applyAlignment="1">
      <alignment horizontal="center"/>
    </xf>
    <xf numFmtId="0" fontId="6" fillId="2" borderId="6" xfId="0" applyFont="1" applyFill="1" applyBorder="1" applyAlignment="1"/>
    <xf numFmtId="14" fontId="0" fillId="0" borderId="14" xfId="0" applyNumberFormat="1" applyFill="1" applyBorder="1" applyAlignment="1">
      <alignment horizontal="center" vertical="center"/>
    </xf>
    <xf numFmtId="14" fontId="0" fillId="0" borderId="17" xfId="0" applyNumberFormat="1" applyFill="1" applyBorder="1" applyAlignment="1">
      <alignment horizontal="center" vertical="center"/>
    </xf>
    <xf numFmtId="14" fontId="0" fillId="0" borderId="18" xfId="0" applyNumberFormat="1" applyFill="1" applyBorder="1" applyAlignment="1">
      <alignment horizontal="center" vertical="center"/>
    </xf>
    <xf numFmtId="14" fontId="11" fillId="0" borderId="14" xfId="0" applyNumberFormat="1" applyFont="1" applyFill="1" applyBorder="1" applyAlignment="1">
      <alignment horizontal="center" vertical="center"/>
    </xf>
    <xf numFmtId="14" fontId="11" fillId="0" borderId="17" xfId="0" applyNumberFormat="1" applyFont="1" applyFill="1" applyBorder="1" applyAlignment="1">
      <alignment horizontal="center" vertical="center"/>
    </xf>
    <xf numFmtId="14" fontId="11" fillId="0" borderId="18" xfId="0" applyNumberFormat="1" applyFont="1" applyFill="1" applyBorder="1" applyAlignment="1">
      <alignment horizontal="center" vertical="center"/>
    </xf>
    <xf numFmtId="14" fontId="0" fillId="0" borderId="15" xfId="0" applyNumberFormat="1" applyFill="1" applyBorder="1" applyAlignment="1">
      <alignment horizontal="center" vertical="center"/>
    </xf>
    <xf numFmtId="14" fontId="11" fillId="0" borderId="15" xfId="0" applyNumberFormat="1" applyFont="1" applyFill="1" applyBorder="1" applyAlignment="1">
      <alignment horizontal="center" vertical="center"/>
    </xf>
  </cellXfs>
  <cellStyles count="1">
    <cellStyle name="Standaard"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142874</xdr:colOff>
      <xdr:row>1</xdr:row>
      <xdr:rowOff>57150</xdr:rowOff>
    </xdr:from>
    <xdr:to>
      <xdr:col>20</xdr:col>
      <xdr:colOff>914400</xdr:colOff>
      <xdr:row>5</xdr:row>
      <xdr:rowOff>68369</xdr:rowOff>
    </xdr:to>
    <xdr:pic>
      <xdr:nvPicPr>
        <xdr:cNvPr id="4" name="Afbeelding 3" descr="worldcup.png"/>
        <xdr:cNvPicPr>
          <a:picLocks noChangeAspect="1"/>
        </xdr:cNvPicPr>
      </xdr:nvPicPr>
      <xdr:blipFill>
        <a:blip xmlns:r="http://schemas.openxmlformats.org/officeDocument/2006/relationships" r:embed="rId1" cstate="print"/>
        <a:stretch>
          <a:fillRect/>
        </a:stretch>
      </xdr:blipFill>
      <xdr:spPr>
        <a:xfrm>
          <a:off x="6181724" y="171450"/>
          <a:ext cx="3962401" cy="1144694"/>
        </a:xfrm>
        <a:prstGeom prst="rect">
          <a:avLst/>
        </a:prstGeom>
      </xdr:spPr>
    </xdr:pic>
    <xdr:clientData/>
  </xdr:twoCellAnchor>
  <xdr:twoCellAnchor editAs="oneCell">
    <xdr:from>
      <xdr:col>8</xdr:col>
      <xdr:colOff>0</xdr:colOff>
      <xdr:row>26</xdr:row>
      <xdr:rowOff>0</xdr:rowOff>
    </xdr:from>
    <xdr:to>
      <xdr:col>15</xdr:col>
      <xdr:colOff>247650</xdr:colOff>
      <xdr:row>27</xdr:row>
      <xdr:rowOff>38100</xdr:rowOff>
    </xdr:to>
    <xdr:pic>
      <xdr:nvPicPr>
        <xdr:cNvPr id="7" name="Afbeelding 6" descr="1312888478_TV.png"/>
        <xdr:cNvPicPr>
          <a:picLocks noChangeAspect="1"/>
        </xdr:cNvPicPr>
      </xdr:nvPicPr>
      <xdr:blipFill>
        <a:blip xmlns:r="http://schemas.openxmlformats.org/officeDocument/2006/relationships" r:embed="rId2" cstate="print"/>
        <a:stretch>
          <a:fillRect/>
        </a:stretch>
      </xdr:blipFill>
      <xdr:spPr>
        <a:xfrm>
          <a:off x="5429250" y="5791200"/>
          <a:ext cx="247650" cy="247650"/>
        </a:xfrm>
        <a:prstGeom prst="rect">
          <a:avLst/>
        </a:prstGeom>
      </xdr:spPr>
    </xdr:pic>
    <xdr:clientData/>
  </xdr:twoCellAnchor>
  <xdr:twoCellAnchor editAs="oneCell">
    <xdr:from>
      <xdr:col>8</xdr:col>
      <xdr:colOff>0</xdr:colOff>
      <xdr:row>27</xdr:row>
      <xdr:rowOff>0</xdr:rowOff>
    </xdr:from>
    <xdr:to>
      <xdr:col>15</xdr:col>
      <xdr:colOff>247650</xdr:colOff>
      <xdr:row>28</xdr:row>
      <xdr:rowOff>38100</xdr:rowOff>
    </xdr:to>
    <xdr:pic>
      <xdr:nvPicPr>
        <xdr:cNvPr id="8" name="Afbeelding 7" descr="1312888478_TV.png"/>
        <xdr:cNvPicPr>
          <a:picLocks noChangeAspect="1"/>
        </xdr:cNvPicPr>
      </xdr:nvPicPr>
      <xdr:blipFill>
        <a:blip xmlns:r="http://schemas.openxmlformats.org/officeDocument/2006/relationships" r:embed="rId2" cstate="print"/>
        <a:stretch>
          <a:fillRect/>
        </a:stretch>
      </xdr:blipFill>
      <xdr:spPr>
        <a:xfrm>
          <a:off x="5429250" y="6000750"/>
          <a:ext cx="247650" cy="247650"/>
        </a:xfrm>
        <a:prstGeom prst="rect">
          <a:avLst/>
        </a:prstGeom>
      </xdr:spPr>
    </xdr:pic>
    <xdr:clientData/>
  </xdr:twoCellAnchor>
  <xdr:twoCellAnchor editAs="oneCell">
    <xdr:from>
      <xdr:col>8</xdr:col>
      <xdr:colOff>0</xdr:colOff>
      <xdr:row>15</xdr:row>
      <xdr:rowOff>0</xdr:rowOff>
    </xdr:from>
    <xdr:to>
      <xdr:col>15</xdr:col>
      <xdr:colOff>247650</xdr:colOff>
      <xdr:row>16</xdr:row>
      <xdr:rowOff>38100</xdr:rowOff>
    </xdr:to>
    <xdr:pic>
      <xdr:nvPicPr>
        <xdr:cNvPr id="10" name="Afbeelding 9" descr="1312888478_TV.png"/>
        <xdr:cNvPicPr>
          <a:picLocks noChangeAspect="1"/>
        </xdr:cNvPicPr>
      </xdr:nvPicPr>
      <xdr:blipFill>
        <a:blip xmlns:r="http://schemas.openxmlformats.org/officeDocument/2006/relationships" r:embed="rId2" cstate="print"/>
        <a:stretch>
          <a:fillRect/>
        </a:stretch>
      </xdr:blipFill>
      <xdr:spPr>
        <a:xfrm>
          <a:off x="5429250" y="3486150"/>
          <a:ext cx="247650" cy="247650"/>
        </a:xfrm>
        <a:prstGeom prst="rect">
          <a:avLst/>
        </a:prstGeom>
      </xdr:spPr>
    </xdr:pic>
    <xdr:clientData/>
  </xdr:twoCellAnchor>
  <xdr:twoCellAnchor editAs="oneCell">
    <xdr:from>
      <xdr:col>8</xdr:col>
      <xdr:colOff>0</xdr:colOff>
      <xdr:row>39</xdr:row>
      <xdr:rowOff>0</xdr:rowOff>
    </xdr:from>
    <xdr:to>
      <xdr:col>15</xdr:col>
      <xdr:colOff>247650</xdr:colOff>
      <xdr:row>40</xdr:row>
      <xdr:rowOff>38100</xdr:rowOff>
    </xdr:to>
    <xdr:pic>
      <xdr:nvPicPr>
        <xdr:cNvPr id="11" name="Afbeelding 10" descr="1312888478_TV.png"/>
        <xdr:cNvPicPr>
          <a:picLocks noChangeAspect="1"/>
        </xdr:cNvPicPr>
      </xdr:nvPicPr>
      <xdr:blipFill>
        <a:blip xmlns:r="http://schemas.openxmlformats.org/officeDocument/2006/relationships" r:embed="rId2" cstate="print"/>
        <a:stretch>
          <a:fillRect/>
        </a:stretch>
      </xdr:blipFill>
      <xdr:spPr>
        <a:xfrm>
          <a:off x="5429250" y="8515350"/>
          <a:ext cx="247650" cy="247650"/>
        </a:xfrm>
        <a:prstGeom prst="rect">
          <a:avLst/>
        </a:prstGeom>
      </xdr:spPr>
    </xdr:pic>
    <xdr:clientData/>
  </xdr:twoCellAnchor>
  <xdr:twoCellAnchor editAs="oneCell">
    <xdr:from>
      <xdr:col>8</xdr:col>
      <xdr:colOff>0</xdr:colOff>
      <xdr:row>28</xdr:row>
      <xdr:rowOff>0</xdr:rowOff>
    </xdr:from>
    <xdr:to>
      <xdr:col>15</xdr:col>
      <xdr:colOff>247650</xdr:colOff>
      <xdr:row>29</xdr:row>
      <xdr:rowOff>38100</xdr:rowOff>
    </xdr:to>
    <xdr:pic>
      <xdr:nvPicPr>
        <xdr:cNvPr id="12" name="Afbeelding 11" descr="1312888478_TV.png"/>
        <xdr:cNvPicPr>
          <a:picLocks noChangeAspect="1"/>
        </xdr:cNvPicPr>
      </xdr:nvPicPr>
      <xdr:blipFill>
        <a:blip xmlns:r="http://schemas.openxmlformats.org/officeDocument/2006/relationships" r:embed="rId2" cstate="print"/>
        <a:stretch>
          <a:fillRect/>
        </a:stretch>
      </xdr:blipFill>
      <xdr:spPr>
        <a:xfrm>
          <a:off x="5429250" y="6210300"/>
          <a:ext cx="247650" cy="247650"/>
        </a:xfrm>
        <a:prstGeom prst="rect">
          <a:avLst/>
        </a:prstGeom>
      </xdr:spPr>
    </xdr:pic>
    <xdr:clientData/>
  </xdr:twoCellAnchor>
  <xdr:twoCellAnchor editAs="oneCell">
    <xdr:from>
      <xdr:col>8</xdr:col>
      <xdr:colOff>0</xdr:colOff>
      <xdr:row>7</xdr:row>
      <xdr:rowOff>0</xdr:rowOff>
    </xdr:from>
    <xdr:to>
      <xdr:col>15</xdr:col>
      <xdr:colOff>247650</xdr:colOff>
      <xdr:row>8</xdr:row>
      <xdr:rowOff>38100</xdr:rowOff>
    </xdr:to>
    <xdr:pic>
      <xdr:nvPicPr>
        <xdr:cNvPr id="13" name="Afbeelding 12" descr="1312888478_TV.png"/>
        <xdr:cNvPicPr>
          <a:picLocks noChangeAspect="1"/>
        </xdr:cNvPicPr>
      </xdr:nvPicPr>
      <xdr:blipFill>
        <a:blip xmlns:r="http://schemas.openxmlformats.org/officeDocument/2006/relationships" r:embed="rId2" cstate="print"/>
        <a:stretch>
          <a:fillRect/>
        </a:stretch>
      </xdr:blipFill>
      <xdr:spPr>
        <a:xfrm>
          <a:off x="5429250" y="1809750"/>
          <a:ext cx="247650" cy="247650"/>
        </a:xfrm>
        <a:prstGeom prst="rect">
          <a:avLst/>
        </a:prstGeom>
      </xdr:spPr>
    </xdr:pic>
    <xdr:clientData/>
  </xdr:twoCellAnchor>
  <xdr:twoCellAnchor editAs="oneCell">
    <xdr:from>
      <xdr:col>8</xdr:col>
      <xdr:colOff>0</xdr:colOff>
      <xdr:row>9</xdr:row>
      <xdr:rowOff>0</xdr:rowOff>
    </xdr:from>
    <xdr:to>
      <xdr:col>15</xdr:col>
      <xdr:colOff>247650</xdr:colOff>
      <xdr:row>10</xdr:row>
      <xdr:rowOff>38100</xdr:rowOff>
    </xdr:to>
    <xdr:pic>
      <xdr:nvPicPr>
        <xdr:cNvPr id="14" name="Afbeelding 13" descr="1312888478_TV.png"/>
        <xdr:cNvPicPr>
          <a:picLocks noChangeAspect="1"/>
        </xdr:cNvPicPr>
      </xdr:nvPicPr>
      <xdr:blipFill>
        <a:blip xmlns:r="http://schemas.openxmlformats.org/officeDocument/2006/relationships" r:embed="rId2" cstate="print"/>
        <a:stretch>
          <a:fillRect/>
        </a:stretch>
      </xdr:blipFill>
      <xdr:spPr>
        <a:xfrm>
          <a:off x="5429250" y="2228850"/>
          <a:ext cx="247650" cy="247650"/>
        </a:xfrm>
        <a:prstGeom prst="rect">
          <a:avLst/>
        </a:prstGeom>
      </xdr:spPr>
    </xdr:pic>
    <xdr:clientData/>
  </xdr:twoCellAnchor>
  <xdr:twoCellAnchor editAs="oneCell">
    <xdr:from>
      <xdr:col>8</xdr:col>
      <xdr:colOff>0</xdr:colOff>
      <xdr:row>19</xdr:row>
      <xdr:rowOff>0</xdr:rowOff>
    </xdr:from>
    <xdr:to>
      <xdr:col>15</xdr:col>
      <xdr:colOff>247650</xdr:colOff>
      <xdr:row>20</xdr:row>
      <xdr:rowOff>38100</xdr:rowOff>
    </xdr:to>
    <xdr:pic>
      <xdr:nvPicPr>
        <xdr:cNvPr id="15" name="Afbeelding 14" descr="1312888478_TV.png"/>
        <xdr:cNvPicPr>
          <a:picLocks noChangeAspect="1"/>
        </xdr:cNvPicPr>
      </xdr:nvPicPr>
      <xdr:blipFill>
        <a:blip xmlns:r="http://schemas.openxmlformats.org/officeDocument/2006/relationships" r:embed="rId2" cstate="print"/>
        <a:stretch>
          <a:fillRect/>
        </a:stretch>
      </xdr:blipFill>
      <xdr:spPr>
        <a:xfrm>
          <a:off x="5429250" y="4324350"/>
          <a:ext cx="247650" cy="247650"/>
        </a:xfrm>
        <a:prstGeom prst="rect">
          <a:avLst/>
        </a:prstGeom>
      </xdr:spPr>
    </xdr:pic>
    <xdr:clientData/>
  </xdr:twoCellAnchor>
  <xdr:twoCellAnchor editAs="oneCell">
    <xdr:from>
      <xdr:col>8</xdr:col>
      <xdr:colOff>0</xdr:colOff>
      <xdr:row>20</xdr:row>
      <xdr:rowOff>0</xdr:rowOff>
    </xdr:from>
    <xdr:to>
      <xdr:col>15</xdr:col>
      <xdr:colOff>247650</xdr:colOff>
      <xdr:row>21</xdr:row>
      <xdr:rowOff>38100</xdr:rowOff>
    </xdr:to>
    <xdr:pic>
      <xdr:nvPicPr>
        <xdr:cNvPr id="16" name="Afbeelding 15" descr="1312888478_TV.png"/>
        <xdr:cNvPicPr>
          <a:picLocks noChangeAspect="1"/>
        </xdr:cNvPicPr>
      </xdr:nvPicPr>
      <xdr:blipFill>
        <a:blip xmlns:r="http://schemas.openxmlformats.org/officeDocument/2006/relationships" r:embed="rId2" cstate="print"/>
        <a:stretch>
          <a:fillRect/>
        </a:stretch>
      </xdr:blipFill>
      <xdr:spPr>
        <a:xfrm>
          <a:off x="5429250" y="4533900"/>
          <a:ext cx="247650" cy="247650"/>
        </a:xfrm>
        <a:prstGeom prst="rect">
          <a:avLst/>
        </a:prstGeom>
      </xdr:spPr>
    </xdr:pic>
    <xdr:clientData/>
  </xdr:twoCellAnchor>
  <xdr:twoCellAnchor editAs="oneCell">
    <xdr:from>
      <xdr:col>8</xdr:col>
      <xdr:colOff>0</xdr:colOff>
      <xdr:row>31</xdr:row>
      <xdr:rowOff>0</xdr:rowOff>
    </xdr:from>
    <xdr:to>
      <xdr:col>15</xdr:col>
      <xdr:colOff>247650</xdr:colOff>
      <xdr:row>32</xdr:row>
      <xdr:rowOff>38100</xdr:rowOff>
    </xdr:to>
    <xdr:pic>
      <xdr:nvPicPr>
        <xdr:cNvPr id="17" name="Afbeelding 16" descr="1312888478_TV.png"/>
        <xdr:cNvPicPr>
          <a:picLocks noChangeAspect="1"/>
        </xdr:cNvPicPr>
      </xdr:nvPicPr>
      <xdr:blipFill>
        <a:blip xmlns:r="http://schemas.openxmlformats.org/officeDocument/2006/relationships" r:embed="rId2" cstate="print"/>
        <a:stretch>
          <a:fillRect/>
        </a:stretch>
      </xdr:blipFill>
      <xdr:spPr>
        <a:xfrm>
          <a:off x="5429250" y="6838950"/>
          <a:ext cx="247650" cy="247650"/>
        </a:xfrm>
        <a:prstGeom prst="rect">
          <a:avLst/>
        </a:prstGeom>
      </xdr:spPr>
    </xdr:pic>
    <xdr:clientData/>
  </xdr:twoCellAnchor>
  <xdr:twoCellAnchor editAs="oneCell">
    <xdr:from>
      <xdr:col>8</xdr:col>
      <xdr:colOff>0</xdr:colOff>
      <xdr:row>11</xdr:row>
      <xdr:rowOff>0</xdr:rowOff>
    </xdr:from>
    <xdr:to>
      <xdr:col>15</xdr:col>
      <xdr:colOff>247650</xdr:colOff>
      <xdr:row>12</xdr:row>
      <xdr:rowOff>38100</xdr:rowOff>
    </xdr:to>
    <xdr:pic>
      <xdr:nvPicPr>
        <xdr:cNvPr id="18" name="Afbeelding 17" descr="1312888478_TV.png"/>
        <xdr:cNvPicPr>
          <a:picLocks noChangeAspect="1"/>
        </xdr:cNvPicPr>
      </xdr:nvPicPr>
      <xdr:blipFill>
        <a:blip xmlns:r="http://schemas.openxmlformats.org/officeDocument/2006/relationships" r:embed="rId2" cstate="print"/>
        <a:stretch>
          <a:fillRect/>
        </a:stretch>
      </xdr:blipFill>
      <xdr:spPr>
        <a:xfrm>
          <a:off x="5429250" y="2647950"/>
          <a:ext cx="247650" cy="247650"/>
        </a:xfrm>
        <a:prstGeom prst="rect">
          <a:avLst/>
        </a:prstGeom>
      </xdr:spPr>
    </xdr:pic>
    <xdr:clientData/>
  </xdr:twoCellAnchor>
  <xdr:twoCellAnchor editAs="oneCell">
    <xdr:from>
      <xdr:col>8</xdr:col>
      <xdr:colOff>0</xdr:colOff>
      <xdr:row>22</xdr:row>
      <xdr:rowOff>0</xdr:rowOff>
    </xdr:from>
    <xdr:to>
      <xdr:col>15</xdr:col>
      <xdr:colOff>247650</xdr:colOff>
      <xdr:row>23</xdr:row>
      <xdr:rowOff>38100</xdr:rowOff>
    </xdr:to>
    <xdr:pic>
      <xdr:nvPicPr>
        <xdr:cNvPr id="19" name="Afbeelding 18" descr="1312888478_TV.png"/>
        <xdr:cNvPicPr>
          <a:picLocks noChangeAspect="1"/>
        </xdr:cNvPicPr>
      </xdr:nvPicPr>
      <xdr:blipFill>
        <a:blip xmlns:r="http://schemas.openxmlformats.org/officeDocument/2006/relationships" r:embed="rId2" cstate="print"/>
        <a:stretch>
          <a:fillRect/>
        </a:stretch>
      </xdr:blipFill>
      <xdr:spPr>
        <a:xfrm>
          <a:off x="5429250" y="4953000"/>
          <a:ext cx="247650" cy="247650"/>
        </a:xfrm>
        <a:prstGeom prst="rect">
          <a:avLst/>
        </a:prstGeom>
      </xdr:spPr>
    </xdr:pic>
    <xdr:clientData/>
  </xdr:twoCellAnchor>
  <xdr:twoCellAnchor editAs="oneCell">
    <xdr:from>
      <xdr:col>8</xdr:col>
      <xdr:colOff>0</xdr:colOff>
      <xdr:row>34</xdr:row>
      <xdr:rowOff>0</xdr:rowOff>
    </xdr:from>
    <xdr:to>
      <xdr:col>15</xdr:col>
      <xdr:colOff>247650</xdr:colOff>
      <xdr:row>35</xdr:row>
      <xdr:rowOff>38100</xdr:rowOff>
    </xdr:to>
    <xdr:pic>
      <xdr:nvPicPr>
        <xdr:cNvPr id="20" name="Afbeelding 19" descr="1312888478_TV.png"/>
        <xdr:cNvPicPr>
          <a:picLocks noChangeAspect="1"/>
        </xdr:cNvPicPr>
      </xdr:nvPicPr>
      <xdr:blipFill>
        <a:blip xmlns:r="http://schemas.openxmlformats.org/officeDocument/2006/relationships" r:embed="rId2" cstate="print"/>
        <a:stretch>
          <a:fillRect/>
        </a:stretch>
      </xdr:blipFill>
      <xdr:spPr>
        <a:xfrm>
          <a:off x="5429250" y="7467600"/>
          <a:ext cx="247650" cy="247650"/>
        </a:xfrm>
        <a:prstGeom prst="rect">
          <a:avLst/>
        </a:prstGeom>
      </xdr:spPr>
    </xdr:pic>
    <xdr:clientData/>
  </xdr:twoCellAnchor>
  <xdr:twoCellAnchor editAs="oneCell">
    <xdr:from>
      <xdr:col>8</xdr:col>
      <xdr:colOff>0</xdr:colOff>
      <xdr:row>45</xdr:row>
      <xdr:rowOff>0</xdr:rowOff>
    </xdr:from>
    <xdr:to>
      <xdr:col>15</xdr:col>
      <xdr:colOff>247650</xdr:colOff>
      <xdr:row>46</xdr:row>
      <xdr:rowOff>38100</xdr:rowOff>
    </xdr:to>
    <xdr:pic>
      <xdr:nvPicPr>
        <xdr:cNvPr id="21" name="Afbeelding 20" descr="1312888478_TV.png"/>
        <xdr:cNvPicPr>
          <a:picLocks noChangeAspect="1"/>
        </xdr:cNvPicPr>
      </xdr:nvPicPr>
      <xdr:blipFill>
        <a:blip xmlns:r="http://schemas.openxmlformats.org/officeDocument/2006/relationships" r:embed="rId2" cstate="print"/>
        <a:stretch>
          <a:fillRect/>
        </a:stretch>
      </xdr:blipFill>
      <xdr:spPr>
        <a:xfrm>
          <a:off x="5429250" y="9772650"/>
          <a:ext cx="247650" cy="247650"/>
        </a:xfrm>
        <a:prstGeom prst="rect">
          <a:avLst/>
        </a:prstGeom>
      </xdr:spPr>
    </xdr:pic>
    <xdr:clientData/>
  </xdr:twoCellAnchor>
  <xdr:twoCellAnchor editAs="oneCell">
    <xdr:from>
      <xdr:col>21</xdr:col>
      <xdr:colOff>0</xdr:colOff>
      <xdr:row>16</xdr:row>
      <xdr:rowOff>0</xdr:rowOff>
    </xdr:from>
    <xdr:to>
      <xdr:col>21</xdr:col>
      <xdr:colOff>247650</xdr:colOff>
      <xdr:row>17</xdr:row>
      <xdr:rowOff>38100</xdr:rowOff>
    </xdr:to>
    <xdr:pic>
      <xdr:nvPicPr>
        <xdr:cNvPr id="22" name="Afbeelding 21" descr="1312888478_TV.png"/>
        <xdr:cNvPicPr>
          <a:picLocks noChangeAspect="1"/>
        </xdr:cNvPicPr>
      </xdr:nvPicPr>
      <xdr:blipFill>
        <a:blip xmlns:r="http://schemas.openxmlformats.org/officeDocument/2006/relationships" r:embed="rId2" cstate="print"/>
        <a:stretch>
          <a:fillRect/>
        </a:stretch>
      </xdr:blipFill>
      <xdr:spPr>
        <a:xfrm>
          <a:off x="10248900" y="3695700"/>
          <a:ext cx="247650" cy="247650"/>
        </a:xfrm>
        <a:prstGeom prst="rect">
          <a:avLst/>
        </a:prstGeom>
      </xdr:spPr>
    </xdr:pic>
    <xdr:clientData/>
  </xdr:twoCellAnchor>
  <xdr:twoCellAnchor editAs="oneCell">
    <xdr:from>
      <xdr:col>21</xdr:col>
      <xdr:colOff>0</xdr:colOff>
      <xdr:row>17</xdr:row>
      <xdr:rowOff>0</xdr:rowOff>
    </xdr:from>
    <xdr:to>
      <xdr:col>21</xdr:col>
      <xdr:colOff>247650</xdr:colOff>
      <xdr:row>18</xdr:row>
      <xdr:rowOff>38100</xdr:rowOff>
    </xdr:to>
    <xdr:pic>
      <xdr:nvPicPr>
        <xdr:cNvPr id="23" name="Afbeelding 22" descr="1312888478_TV.png"/>
        <xdr:cNvPicPr>
          <a:picLocks noChangeAspect="1"/>
        </xdr:cNvPicPr>
      </xdr:nvPicPr>
      <xdr:blipFill>
        <a:blip xmlns:r="http://schemas.openxmlformats.org/officeDocument/2006/relationships" r:embed="rId2" cstate="print"/>
        <a:stretch>
          <a:fillRect/>
        </a:stretch>
      </xdr:blipFill>
      <xdr:spPr>
        <a:xfrm>
          <a:off x="10248900" y="3905250"/>
          <a:ext cx="247650" cy="247650"/>
        </a:xfrm>
        <a:prstGeom prst="rect">
          <a:avLst/>
        </a:prstGeom>
      </xdr:spPr>
    </xdr:pic>
    <xdr:clientData/>
  </xdr:twoCellAnchor>
  <xdr:twoCellAnchor editAs="oneCell">
    <xdr:from>
      <xdr:col>21</xdr:col>
      <xdr:colOff>0</xdr:colOff>
      <xdr:row>18</xdr:row>
      <xdr:rowOff>0</xdr:rowOff>
    </xdr:from>
    <xdr:to>
      <xdr:col>21</xdr:col>
      <xdr:colOff>247650</xdr:colOff>
      <xdr:row>19</xdr:row>
      <xdr:rowOff>38100</xdr:rowOff>
    </xdr:to>
    <xdr:pic>
      <xdr:nvPicPr>
        <xdr:cNvPr id="24" name="Afbeelding 23" descr="1312888478_TV.png"/>
        <xdr:cNvPicPr>
          <a:picLocks noChangeAspect="1"/>
        </xdr:cNvPicPr>
      </xdr:nvPicPr>
      <xdr:blipFill>
        <a:blip xmlns:r="http://schemas.openxmlformats.org/officeDocument/2006/relationships" r:embed="rId2" cstate="print"/>
        <a:stretch>
          <a:fillRect/>
        </a:stretch>
      </xdr:blipFill>
      <xdr:spPr>
        <a:xfrm>
          <a:off x="10248900" y="4114800"/>
          <a:ext cx="247650" cy="247650"/>
        </a:xfrm>
        <a:prstGeom prst="rect">
          <a:avLst/>
        </a:prstGeom>
      </xdr:spPr>
    </xdr:pic>
    <xdr:clientData/>
  </xdr:twoCellAnchor>
  <xdr:twoCellAnchor editAs="oneCell">
    <xdr:from>
      <xdr:col>21</xdr:col>
      <xdr:colOff>0</xdr:colOff>
      <xdr:row>19</xdr:row>
      <xdr:rowOff>0</xdr:rowOff>
    </xdr:from>
    <xdr:to>
      <xdr:col>21</xdr:col>
      <xdr:colOff>247650</xdr:colOff>
      <xdr:row>20</xdr:row>
      <xdr:rowOff>38100</xdr:rowOff>
    </xdr:to>
    <xdr:pic>
      <xdr:nvPicPr>
        <xdr:cNvPr id="25" name="Afbeelding 24" descr="1312888478_TV.png"/>
        <xdr:cNvPicPr>
          <a:picLocks noChangeAspect="1"/>
        </xdr:cNvPicPr>
      </xdr:nvPicPr>
      <xdr:blipFill>
        <a:blip xmlns:r="http://schemas.openxmlformats.org/officeDocument/2006/relationships" r:embed="rId2" cstate="print"/>
        <a:stretch>
          <a:fillRect/>
        </a:stretch>
      </xdr:blipFill>
      <xdr:spPr>
        <a:xfrm>
          <a:off x="10248900" y="4324350"/>
          <a:ext cx="247650" cy="247650"/>
        </a:xfrm>
        <a:prstGeom prst="rect">
          <a:avLst/>
        </a:prstGeom>
      </xdr:spPr>
    </xdr:pic>
    <xdr:clientData/>
  </xdr:twoCellAnchor>
  <xdr:twoCellAnchor editAs="oneCell">
    <xdr:from>
      <xdr:col>21</xdr:col>
      <xdr:colOff>0</xdr:colOff>
      <xdr:row>22</xdr:row>
      <xdr:rowOff>0</xdr:rowOff>
    </xdr:from>
    <xdr:to>
      <xdr:col>21</xdr:col>
      <xdr:colOff>247650</xdr:colOff>
      <xdr:row>23</xdr:row>
      <xdr:rowOff>38100</xdr:rowOff>
    </xdr:to>
    <xdr:pic>
      <xdr:nvPicPr>
        <xdr:cNvPr id="26" name="Afbeelding 25" descr="1312888478_TV.png"/>
        <xdr:cNvPicPr>
          <a:picLocks noChangeAspect="1"/>
        </xdr:cNvPicPr>
      </xdr:nvPicPr>
      <xdr:blipFill>
        <a:blip xmlns:r="http://schemas.openxmlformats.org/officeDocument/2006/relationships" r:embed="rId2" cstate="print"/>
        <a:stretch>
          <a:fillRect/>
        </a:stretch>
      </xdr:blipFill>
      <xdr:spPr>
        <a:xfrm>
          <a:off x="10248900" y="4953000"/>
          <a:ext cx="247650" cy="247650"/>
        </a:xfrm>
        <a:prstGeom prst="rect">
          <a:avLst/>
        </a:prstGeom>
      </xdr:spPr>
    </xdr:pic>
    <xdr:clientData/>
  </xdr:twoCellAnchor>
  <xdr:twoCellAnchor editAs="oneCell">
    <xdr:from>
      <xdr:col>21</xdr:col>
      <xdr:colOff>0</xdr:colOff>
      <xdr:row>23</xdr:row>
      <xdr:rowOff>0</xdr:rowOff>
    </xdr:from>
    <xdr:to>
      <xdr:col>21</xdr:col>
      <xdr:colOff>247650</xdr:colOff>
      <xdr:row>24</xdr:row>
      <xdr:rowOff>38100</xdr:rowOff>
    </xdr:to>
    <xdr:pic>
      <xdr:nvPicPr>
        <xdr:cNvPr id="27" name="Afbeelding 26" descr="1312888478_TV.png"/>
        <xdr:cNvPicPr>
          <a:picLocks noChangeAspect="1"/>
        </xdr:cNvPicPr>
      </xdr:nvPicPr>
      <xdr:blipFill>
        <a:blip xmlns:r="http://schemas.openxmlformats.org/officeDocument/2006/relationships" r:embed="rId2" cstate="print"/>
        <a:stretch>
          <a:fillRect/>
        </a:stretch>
      </xdr:blipFill>
      <xdr:spPr>
        <a:xfrm>
          <a:off x="10248900" y="5162550"/>
          <a:ext cx="247650" cy="247650"/>
        </a:xfrm>
        <a:prstGeom prst="rect">
          <a:avLst/>
        </a:prstGeom>
      </xdr:spPr>
    </xdr:pic>
    <xdr:clientData/>
  </xdr:twoCellAnchor>
  <xdr:twoCellAnchor editAs="oneCell">
    <xdr:from>
      <xdr:col>21</xdr:col>
      <xdr:colOff>0</xdr:colOff>
      <xdr:row>29</xdr:row>
      <xdr:rowOff>0</xdr:rowOff>
    </xdr:from>
    <xdr:to>
      <xdr:col>21</xdr:col>
      <xdr:colOff>247650</xdr:colOff>
      <xdr:row>30</xdr:row>
      <xdr:rowOff>38100</xdr:rowOff>
    </xdr:to>
    <xdr:pic>
      <xdr:nvPicPr>
        <xdr:cNvPr id="28" name="Afbeelding 27" descr="1312888478_TV.png"/>
        <xdr:cNvPicPr>
          <a:picLocks noChangeAspect="1"/>
        </xdr:cNvPicPr>
      </xdr:nvPicPr>
      <xdr:blipFill>
        <a:blip xmlns:r="http://schemas.openxmlformats.org/officeDocument/2006/relationships" r:embed="rId2" cstate="print"/>
        <a:stretch>
          <a:fillRect/>
        </a:stretch>
      </xdr:blipFill>
      <xdr:spPr>
        <a:xfrm>
          <a:off x="10248900" y="6419850"/>
          <a:ext cx="247650" cy="247650"/>
        </a:xfrm>
        <a:prstGeom prst="rect">
          <a:avLst/>
        </a:prstGeom>
      </xdr:spPr>
    </xdr:pic>
    <xdr:clientData/>
  </xdr:twoCellAnchor>
  <xdr:twoCellAnchor editAs="oneCell">
    <xdr:from>
      <xdr:col>1</xdr:col>
      <xdr:colOff>9525</xdr:colOff>
      <xdr:row>47</xdr:row>
      <xdr:rowOff>19050</xdr:rowOff>
    </xdr:from>
    <xdr:to>
      <xdr:col>1</xdr:col>
      <xdr:colOff>390525</xdr:colOff>
      <xdr:row>48</xdr:row>
      <xdr:rowOff>190500</xdr:rowOff>
    </xdr:to>
    <xdr:pic>
      <xdr:nvPicPr>
        <xdr:cNvPr id="29" name="Afbeelding 28" descr="1312888478_TV.png"/>
        <xdr:cNvPicPr>
          <a:picLocks noChangeAspect="1"/>
        </xdr:cNvPicPr>
      </xdr:nvPicPr>
      <xdr:blipFill>
        <a:blip xmlns:r="http://schemas.openxmlformats.org/officeDocument/2006/relationships" r:embed="rId2" cstate="print"/>
        <a:stretch>
          <a:fillRect/>
        </a:stretch>
      </xdr:blipFill>
      <xdr:spPr>
        <a:xfrm>
          <a:off x="95250" y="10067925"/>
          <a:ext cx="381000" cy="381000"/>
        </a:xfrm>
        <a:prstGeom prst="rect">
          <a:avLst/>
        </a:prstGeom>
      </xdr:spPr>
    </xdr:pic>
    <xdr:clientData/>
  </xdr:twoCellAnchor>
  <xdr:twoCellAnchor editAs="oneCell">
    <xdr:from>
      <xdr:col>8</xdr:col>
      <xdr:colOff>0</xdr:colOff>
      <xdr:row>18</xdr:row>
      <xdr:rowOff>0</xdr:rowOff>
    </xdr:from>
    <xdr:to>
      <xdr:col>15</xdr:col>
      <xdr:colOff>247650</xdr:colOff>
      <xdr:row>19</xdr:row>
      <xdr:rowOff>38100</xdr:rowOff>
    </xdr:to>
    <xdr:pic>
      <xdr:nvPicPr>
        <xdr:cNvPr id="30" name="Afbeelding 29" descr="1312888478_TV.png"/>
        <xdr:cNvPicPr>
          <a:picLocks noChangeAspect="1"/>
        </xdr:cNvPicPr>
      </xdr:nvPicPr>
      <xdr:blipFill>
        <a:blip xmlns:r="http://schemas.openxmlformats.org/officeDocument/2006/relationships" r:embed="rId2" cstate="print"/>
        <a:stretch>
          <a:fillRect/>
        </a:stretch>
      </xdr:blipFill>
      <xdr:spPr>
        <a:xfrm>
          <a:off x="5076825" y="3971925"/>
          <a:ext cx="247650" cy="247650"/>
        </a:xfrm>
        <a:prstGeom prst="rect">
          <a:avLst/>
        </a:prstGeom>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U59"/>
  <sheetViews>
    <sheetView tabSelected="1" zoomScaleNormal="100" workbookViewId="0">
      <selection activeCell="H4" sqref="H4"/>
    </sheetView>
  </sheetViews>
  <sheetFormatPr defaultRowHeight="15"/>
  <cols>
    <col min="1" max="1" width="1.28515625" style="5" customWidth="1"/>
    <col min="2" max="2" width="8" style="7" customWidth="1"/>
    <col min="3" max="3" width="11.7109375" style="5" customWidth="1"/>
    <col min="4" max="4" width="8.140625" style="5" customWidth="1"/>
    <col min="5" max="5" width="12.85546875" style="5" customWidth="1"/>
    <col min="6" max="6" width="3" style="5" customWidth="1"/>
    <col min="7" max="7" width="14.85546875" style="5" customWidth="1"/>
    <col min="8" max="8" width="16.28515625" style="8" customWidth="1"/>
    <col min="9" max="9" width="16.140625" style="5" hidden="1" customWidth="1"/>
    <col min="10" max="10" width="15.85546875" style="5" hidden="1" customWidth="1"/>
    <col min="11" max="12" width="9.85546875" style="5" hidden="1" customWidth="1"/>
    <col min="13" max="14" width="14.5703125" style="5" hidden="1" customWidth="1"/>
    <col min="15" max="15" width="9.85546875" style="5" hidden="1" customWidth="1"/>
    <col min="16" max="16" width="9.140625" style="5"/>
    <col min="17" max="17" width="16.42578125" style="5" customWidth="1"/>
    <col min="18" max="18" width="15.85546875" style="5" customWidth="1"/>
    <col min="19" max="19" width="2.140625" style="5" customWidth="1"/>
    <col min="20" max="20" width="13.42578125" style="5" customWidth="1"/>
    <col min="21" max="21" width="15.85546875" style="5" customWidth="1"/>
    <col min="22" max="22" width="9.140625" style="5" customWidth="1"/>
    <col min="23" max="16384" width="9.140625" style="5"/>
  </cols>
  <sheetData>
    <row r="1" spans="2:21" ht="9" customHeight="1"/>
    <row r="2" spans="2:21" s="57" customFormat="1" ht="33" customHeight="1">
      <c r="B2" s="103" t="s">
        <v>59</v>
      </c>
      <c r="C2" s="104"/>
      <c r="D2" s="104"/>
      <c r="E2" s="104"/>
      <c r="F2" s="104"/>
      <c r="G2" s="104"/>
      <c r="H2" s="104"/>
      <c r="Q2" s="58"/>
      <c r="R2" s="58"/>
      <c r="S2" s="58"/>
      <c r="T2" s="58"/>
      <c r="U2" s="58"/>
    </row>
    <row r="3" spans="2:21" s="2" customFormat="1" ht="23.25" customHeight="1" thickBot="1">
      <c r="B3" s="20" t="s">
        <v>44</v>
      </c>
      <c r="C3" s="3" t="s">
        <v>25</v>
      </c>
      <c r="D3" s="4" t="s">
        <v>75</v>
      </c>
      <c r="E3" s="4" t="s">
        <v>26</v>
      </c>
      <c r="F3" s="4"/>
      <c r="G3" s="4" t="s">
        <v>0</v>
      </c>
      <c r="H3" s="4" t="s">
        <v>27</v>
      </c>
      <c r="I3" s="4"/>
      <c r="L3" s="2" t="s">
        <v>29</v>
      </c>
      <c r="N3" s="5"/>
      <c r="Q3" s="22"/>
      <c r="R3" s="22"/>
      <c r="S3" s="22"/>
      <c r="T3" s="22"/>
      <c r="U3" s="22"/>
    </row>
    <row r="4" spans="2:21" ht="16.5" customHeight="1" thickBot="1">
      <c r="B4" s="62" t="s">
        <v>3</v>
      </c>
      <c r="C4" s="6">
        <v>40795</v>
      </c>
      <c r="D4" s="35">
        <v>0.4375</v>
      </c>
      <c r="E4" s="5" t="s">
        <v>34</v>
      </c>
      <c r="F4" s="5" t="s">
        <v>29</v>
      </c>
      <c r="G4" s="5" t="s">
        <v>2</v>
      </c>
      <c r="H4" s="13"/>
      <c r="I4" s="5" t="str">
        <f>CONCATENATE("Winst ",E4)</f>
        <v>Winst N. Zeeland</v>
      </c>
      <c r="J4" s="5" t="str">
        <f>CONCATENATE("Winst ",G4)</f>
        <v>Winst Tonga</v>
      </c>
      <c r="K4" s="5" t="s">
        <v>28</v>
      </c>
      <c r="L4" s="5" t="s">
        <v>34</v>
      </c>
      <c r="O4" s="5" t="s">
        <v>12</v>
      </c>
      <c r="Q4" s="21"/>
      <c r="R4" s="21"/>
      <c r="S4" s="21"/>
      <c r="T4" s="21"/>
      <c r="U4" s="21"/>
    </row>
    <row r="5" spans="2:21" ht="16.5" customHeight="1" thickBot="1">
      <c r="B5" s="62"/>
      <c r="C5" s="6">
        <v>40796</v>
      </c>
      <c r="D5" s="35">
        <v>0.33333333333333331</v>
      </c>
      <c r="E5" s="5" t="s">
        <v>10</v>
      </c>
      <c r="F5" s="5" t="s">
        <v>29</v>
      </c>
      <c r="G5" s="5" t="s">
        <v>11</v>
      </c>
      <c r="H5" s="13"/>
      <c r="I5" s="5" t="str">
        <f t="shared" ref="I5:I17" si="0">CONCATENATE("Winst ",E5)</f>
        <v>Winst Frankrijk</v>
      </c>
      <c r="J5" s="5" t="str">
        <f t="shared" ref="J5:J17" si="1">CONCATENATE("Winst ",G5)</f>
        <v>Winst Japan</v>
      </c>
      <c r="K5" s="5" t="s">
        <v>28</v>
      </c>
      <c r="L5" s="5" t="s">
        <v>22</v>
      </c>
      <c r="O5" s="5" t="s">
        <v>14</v>
      </c>
      <c r="Q5" s="21"/>
      <c r="R5" s="21"/>
      <c r="S5" s="21"/>
      <c r="T5" s="21"/>
      <c r="U5" s="21"/>
    </row>
    <row r="6" spans="2:21" ht="16.5" customHeight="1" thickBot="1">
      <c r="B6" s="62"/>
      <c r="C6" s="6">
        <v>40800</v>
      </c>
      <c r="D6" s="35">
        <v>0.29166666666666669</v>
      </c>
      <c r="E6" s="5" t="s">
        <v>2</v>
      </c>
      <c r="F6" s="5" t="s">
        <v>29</v>
      </c>
      <c r="G6" s="5" t="s">
        <v>22</v>
      </c>
      <c r="H6" s="13"/>
      <c r="I6" s="5" t="str">
        <f t="shared" si="0"/>
        <v>Winst Tonga</v>
      </c>
      <c r="J6" s="5" t="str">
        <f t="shared" si="1"/>
        <v>Winst Canada</v>
      </c>
      <c r="K6" s="5" t="s">
        <v>28</v>
      </c>
      <c r="L6" s="5" t="s">
        <v>10</v>
      </c>
      <c r="O6" s="5" t="s">
        <v>22</v>
      </c>
      <c r="Q6" s="21" t="s">
        <v>60</v>
      </c>
      <c r="R6" s="21"/>
      <c r="S6" s="21"/>
      <c r="T6" s="21"/>
      <c r="U6" s="21"/>
    </row>
    <row r="7" spans="2:21" ht="16.5" customHeight="1" thickBot="1">
      <c r="C7" s="6">
        <v>40802</v>
      </c>
      <c r="D7" s="35">
        <v>0.41666666666666669</v>
      </c>
      <c r="E7" s="5" t="s">
        <v>34</v>
      </c>
      <c r="F7" s="5" t="s">
        <v>29</v>
      </c>
      <c r="G7" s="5" t="s">
        <v>11</v>
      </c>
      <c r="H7" s="13"/>
      <c r="I7" s="5" t="str">
        <f t="shared" si="0"/>
        <v>Winst N. Zeeland</v>
      </c>
      <c r="J7" s="5" t="str">
        <f t="shared" si="1"/>
        <v>Winst Japan</v>
      </c>
      <c r="K7" s="5" t="s">
        <v>28</v>
      </c>
      <c r="L7" s="5" t="s">
        <v>11</v>
      </c>
      <c r="O7" s="5" t="s">
        <v>13</v>
      </c>
    </row>
    <row r="8" spans="2:21" ht="16.5" customHeight="1" thickBot="1">
      <c r="C8" s="6">
        <v>40804</v>
      </c>
      <c r="D8" s="35">
        <v>0.4375</v>
      </c>
      <c r="E8" s="5" t="s">
        <v>10</v>
      </c>
      <c r="F8" s="5" t="s">
        <v>29</v>
      </c>
      <c r="G8" s="5" t="s">
        <v>22</v>
      </c>
      <c r="H8" s="13"/>
      <c r="I8" s="5" t="str">
        <f t="shared" si="0"/>
        <v>Winst Frankrijk</v>
      </c>
      <c r="J8" s="5" t="str">
        <f t="shared" si="1"/>
        <v>Winst Canada</v>
      </c>
      <c r="K8" s="5" t="s">
        <v>28</v>
      </c>
      <c r="L8" s="5" t="s">
        <v>2</v>
      </c>
      <c r="O8" s="5" t="s">
        <v>7</v>
      </c>
      <c r="Q8" s="11" t="s">
        <v>39</v>
      </c>
    </row>
    <row r="9" spans="2:21" ht="16.5" customHeight="1" thickBot="1">
      <c r="C9" s="6">
        <v>40807</v>
      </c>
      <c r="D9" s="35">
        <v>0.39583333333333331</v>
      </c>
      <c r="E9" s="5" t="s">
        <v>2</v>
      </c>
      <c r="F9" s="5" t="s">
        <v>29</v>
      </c>
      <c r="G9" s="5" t="s">
        <v>11</v>
      </c>
      <c r="H9" s="13"/>
      <c r="I9" s="5" t="str">
        <f t="shared" si="0"/>
        <v>Winst Tonga</v>
      </c>
      <c r="J9" s="5" t="str">
        <f t="shared" si="1"/>
        <v>Winst Japan</v>
      </c>
      <c r="K9" s="5" t="s">
        <v>28</v>
      </c>
      <c r="O9" s="5" t="s">
        <v>10</v>
      </c>
      <c r="Q9" s="7" t="s">
        <v>3</v>
      </c>
      <c r="R9" s="7" t="s">
        <v>6</v>
      </c>
      <c r="S9" s="109" t="s">
        <v>16</v>
      </c>
      <c r="T9" s="109"/>
      <c r="U9" s="7" t="s">
        <v>9</v>
      </c>
    </row>
    <row r="10" spans="2:21" ht="16.5" customHeight="1" thickBot="1">
      <c r="C10" s="6">
        <v>40810</v>
      </c>
      <c r="D10" s="35">
        <v>0.4375</v>
      </c>
      <c r="E10" s="5" t="s">
        <v>34</v>
      </c>
      <c r="F10" s="5" t="s">
        <v>29</v>
      </c>
      <c r="G10" s="5" t="s">
        <v>10</v>
      </c>
      <c r="H10" s="13"/>
      <c r="I10" s="5" t="str">
        <f t="shared" si="0"/>
        <v>Winst N. Zeeland</v>
      </c>
      <c r="J10" s="5" t="str">
        <f t="shared" si="1"/>
        <v>Winst Frankrijk</v>
      </c>
      <c r="K10" s="5" t="s">
        <v>28</v>
      </c>
      <c r="O10" s="5" t="s">
        <v>23</v>
      </c>
      <c r="P10" s="5">
        <v>1</v>
      </c>
      <c r="Q10" s="17" t="s">
        <v>29</v>
      </c>
      <c r="R10" s="17" t="s">
        <v>29</v>
      </c>
      <c r="S10" s="63" t="s">
        <v>29</v>
      </c>
      <c r="T10" s="110"/>
      <c r="U10" s="17" t="s">
        <v>29</v>
      </c>
    </row>
    <row r="11" spans="2:21" ht="16.5" customHeight="1" thickBot="1">
      <c r="C11" s="6">
        <v>40813</v>
      </c>
      <c r="D11" s="35">
        <v>0.25</v>
      </c>
      <c r="E11" s="5" t="s">
        <v>22</v>
      </c>
      <c r="F11" s="5" t="s">
        <v>29</v>
      </c>
      <c r="G11" s="5" t="s">
        <v>11</v>
      </c>
      <c r="H11" s="13"/>
      <c r="I11" s="5" t="str">
        <f t="shared" si="0"/>
        <v>Winst Canada</v>
      </c>
      <c r="J11" s="5" t="str">
        <f t="shared" si="1"/>
        <v>Winst Japan</v>
      </c>
      <c r="K11" s="5" t="s">
        <v>28</v>
      </c>
      <c r="O11" s="5" t="s">
        <v>17</v>
      </c>
      <c r="P11" s="5">
        <v>2</v>
      </c>
      <c r="Q11" s="17" t="s">
        <v>29</v>
      </c>
      <c r="R11" s="17" t="s">
        <v>29</v>
      </c>
      <c r="S11" s="63" t="s">
        <v>29</v>
      </c>
      <c r="T11" s="110"/>
      <c r="U11" s="17" t="s">
        <v>29</v>
      </c>
    </row>
    <row r="12" spans="2:21" ht="16.5" customHeight="1" thickBot="1">
      <c r="C12" s="6">
        <v>40817</v>
      </c>
      <c r="D12" s="35">
        <v>0.29166666666666669</v>
      </c>
      <c r="E12" s="5" t="s">
        <v>10</v>
      </c>
      <c r="F12" s="5" t="s">
        <v>29</v>
      </c>
      <c r="G12" s="5" t="s">
        <v>2</v>
      </c>
      <c r="H12" s="13"/>
      <c r="I12" s="5" t="str">
        <f t="shared" si="0"/>
        <v>Winst Frankrijk</v>
      </c>
      <c r="J12" s="5" t="str">
        <f t="shared" si="1"/>
        <v>Winst Tonga</v>
      </c>
      <c r="K12" s="5" t="s">
        <v>28</v>
      </c>
      <c r="O12" s="5" t="s">
        <v>15</v>
      </c>
      <c r="P12" s="5">
        <v>3</v>
      </c>
      <c r="Q12" s="17" t="s">
        <v>29</v>
      </c>
      <c r="R12" s="17" t="s">
        <v>29</v>
      </c>
      <c r="S12" s="63" t="s">
        <v>29</v>
      </c>
      <c r="T12" s="110"/>
      <c r="U12" s="17" t="s">
        <v>29</v>
      </c>
    </row>
    <row r="13" spans="2:21" ht="16.5" customHeight="1" thickBot="1">
      <c r="C13" s="6">
        <v>40818</v>
      </c>
      <c r="D13" s="35">
        <v>0.1875</v>
      </c>
      <c r="E13" s="5" t="s">
        <v>34</v>
      </c>
      <c r="F13" s="5" t="s">
        <v>29</v>
      </c>
      <c r="G13" s="5" t="s">
        <v>22</v>
      </c>
      <c r="H13" s="13"/>
      <c r="I13" s="5" t="str">
        <f t="shared" si="0"/>
        <v>Winst N. Zeeland</v>
      </c>
      <c r="J13" s="5" t="str">
        <f t="shared" si="1"/>
        <v>Winst Canada</v>
      </c>
      <c r="K13" s="5" t="s">
        <v>28</v>
      </c>
      <c r="O13" s="5" t="s">
        <v>11</v>
      </c>
      <c r="P13" s="5">
        <v>4</v>
      </c>
      <c r="Q13" s="17" t="s">
        <v>29</v>
      </c>
      <c r="R13" s="17" t="s">
        <v>29</v>
      </c>
      <c r="S13" s="63" t="s">
        <v>29</v>
      </c>
      <c r="T13" s="110"/>
      <c r="U13" s="17" t="s">
        <v>29</v>
      </c>
    </row>
    <row r="14" spans="2:21" ht="16.5" customHeight="1" thickBot="1">
      <c r="C14" s="6"/>
      <c r="H14" s="14"/>
      <c r="L14" s="5" t="s">
        <v>29</v>
      </c>
      <c r="O14" s="5" t="s">
        <v>8</v>
      </c>
      <c r="P14" s="5">
        <v>5</v>
      </c>
      <c r="Q14" s="17" t="s">
        <v>29</v>
      </c>
      <c r="R14" s="17" t="s">
        <v>29</v>
      </c>
      <c r="S14" s="63" t="s">
        <v>29</v>
      </c>
      <c r="T14" s="110"/>
      <c r="U14" s="17" t="s">
        <v>29</v>
      </c>
    </row>
    <row r="15" spans="2:21" ht="16.5" customHeight="1" thickBot="1">
      <c r="B15" s="62" t="s">
        <v>6</v>
      </c>
      <c r="C15" s="6">
        <v>40796</v>
      </c>
      <c r="D15" s="35">
        <v>0.125</v>
      </c>
      <c r="E15" s="5" t="s">
        <v>4</v>
      </c>
      <c r="F15" s="5" t="s">
        <v>29</v>
      </c>
      <c r="G15" s="5" t="s">
        <v>5</v>
      </c>
      <c r="H15" s="15"/>
      <c r="I15" s="5" t="str">
        <f t="shared" si="0"/>
        <v>Winst Schotland</v>
      </c>
      <c r="J15" s="5" t="str">
        <f t="shared" si="1"/>
        <v>Winst Roemenië</v>
      </c>
      <c r="K15" s="5" t="s">
        <v>28</v>
      </c>
      <c r="L15" s="5" t="s">
        <v>4</v>
      </c>
      <c r="M15" s="5" t="str">
        <f>CONCATENATE("Winst ",R17)</f>
        <v>Winst -</v>
      </c>
      <c r="N15" s="5" t="str">
        <f>CONCATENATE("Winst ",T17)</f>
        <v>Winst -</v>
      </c>
      <c r="O15" s="5" t="s">
        <v>34</v>
      </c>
    </row>
    <row r="16" spans="2:21" ht="16.5" customHeight="1" thickBot="1">
      <c r="B16" s="62"/>
      <c r="C16" s="6">
        <v>40796</v>
      </c>
      <c r="D16" s="35">
        <v>0.4375</v>
      </c>
      <c r="E16" s="5" t="s">
        <v>12</v>
      </c>
      <c r="F16" s="5" t="s">
        <v>29</v>
      </c>
      <c r="G16" s="5" t="s">
        <v>13</v>
      </c>
      <c r="H16" s="15"/>
      <c r="I16" s="5" t="str">
        <f t="shared" si="0"/>
        <v>Winst Argentinië</v>
      </c>
      <c r="J16" s="5" t="str">
        <f t="shared" si="1"/>
        <v>Winst Engeland</v>
      </c>
      <c r="K16" s="5" t="s">
        <v>28</v>
      </c>
      <c r="L16" s="5" t="s">
        <v>12</v>
      </c>
      <c r="M16" s="5" t="str">
        <f>CONCATENATE("Winst ",R18)</f>
        <v>Winst -</v>
      </c>
      <c r="N16" s="5" t="str">
        <f>CONCATENATE("Winst ",T18)</f>
        <v>Winst -</v>
      </c>
      <c r="O16" s="5" t="s">
        <v>5</v>
      </c>
      <c r="Q16" s="10" t="s">
        <v>31</v>
      </c>
    </row>
    <row r="17" spans="2:21" ht="16.5" customHeight="1" thickBot="1">
      <c r="B17" s="62"/>
      <c r="C17" s="6">
        <v>40800</v>
      </c>
      <c r="D17" s="35">
        <v>0.39583333333333331</v>
      </c>
      <c r="E17" s="5" t="s">
        <v>4</v>
      </c>
      <c r="F17" s="5" t="s">
        <v>29</v>
      </c>
      <c r="G17" s="5" t="s">
        <v>23</v>
      </c>
      <c r="H17" s="15"/>
      <c r="I17" s="5" t="str">
        <f t="shared" si="0"/>
        <v>Winst Schotland</v>
      </c>
      <c r="J17" s="5" t="str">
        <f t="shared" si="1"/>
        <v>Winst Georgië</v>
      </c>
      <c r="K17" s="5" t="s">
        <v>28</v>
      </c>
      <c r="L17" s="5" t="s">
        <v>13</v>
      </c>
      <c r="M17" s="5" t="str">
        <f>CONCATENATE("Winst ",R19)</f>
        <v>Winst -</v>
      </c>
      <c r="N17" s="5" t="str">
        <f>CONCATENATE("Winst ",T19)</f>
        <v>Winst -</v>
      </c>
      <c r="O17" s="5" t="s">
        <v>24</v>
      </c>
      <c r="Q17" s="56" t="s">
        <v>117</v>
      </c>
      <c r="R17" s="12" t="str">
        <f>S10</f>
        <v>-</v>
      </c>
      <c r="S17" s="5" t="s">
        <v>29</v>
      </c>
      <c r="T17" s="9" t="str">
        <f>U11</f>
        <v>-</v>
      </c>
      <c r="U17" s="17"/>
    </row>
    <row r="18" spans="2:21" ht="16.5" customHeight="1" thickBot="1">
      <c r="C18" s="6">
        <v>40803</v>
      </c>
      <c r="D18" s="35">
        <v>0.22916666666666666</v>
      </c>
      <c r="E18" s="5" t="s">
        <v>12</v>
      </c>
      <c r="F18" s="5" t="s">
        <v>29</v>
      </c>
      <c r="G18" s="5" t="s">
        <v>5</v>
      </c>
      <c r="H18" s="15"/>
      <c r="I18" s="5" t="str">
        <f t="shared" ref="I18:I35" si="2">CONCATENATE("Winst ",E18)</f>
        <v>Winst Argentinië</v>
      </c>
      <c r="J18" s="5" t="str">
        <f t="shared" ref="J18:J35" si="3">CONCATENATE("Winst ",G18)</f>
        <v>Winst Roemenië</v>
      </c>
      <c r="K18" s="5" t="s">
        <v>28</v>
      </c>
      <c r="L18" s="5" t="s">
        <v>23</v>
      </c>
      <c r="M18" s="5" t="str">
        <f>CONCATENATE("Winst ",R20)</f>
        <v>Winst -</v>
      </c>
      <c r="N18" s="5" t="str">
        <f>CONCATENATE("Winst ",T20)</f>
        <v>Winst -</v>
      </c>
      <c r="O18" s="5" t="s">
        <v>21</v>
      </c>
      <c r="Q18" s="56" t="s">
        <v>118</v>
      </c>
      <c r="R18" s="9" t="str">
        <f>R10</f>
        <v>-</v>
      </c>
      <c r="S18" s="5" t="s">
        <v>29</v>
      </c>
      <c r="T18" s="9" t="str">
        <f>Q11</f>
        <v>-</v>
      </c>
      <c r="U18" s="17"/>
    </row>
    <row r="19" spans="2:21" ht="16.5" customHeight="1" thickBot="1">
      <c r="C19" s="6">
        <v>40804</v>
      </c>
      <c r="D19" s="35">
        <v>0.33333333333333331</v>
      </c>
      <c r="E19" s="5" t="s">
        <v>13</v>
      </c>
      <c r="F19" s="5" t="s">
        <v>29</v>
      </c>
      <c r="G19" s="5" t="s">
        <v>23</v>
      </c>
      <c r="H19" s="13"/>
      <c r="I19" s="5" t="str">
        <f t="shared" si="2"/>
        <v>Winst Engeland</v>
      </c>
      <c r="J19" s="5" t="str">
        <f t="shared" si="3"/>
        <v>Winst Georgië</v>
      </c>
      <c r="K19" s="5" t="s">
        <v>28</v>
      </c>
      <c r="L19" s="5" t="s">
        <v>5</v>
      </c>
      <c r="O19" s="5" t="s">
        <v>4</v>
      </c>
      <c r="Q19" s="56" t="s">
        <v>119</v>
      </c>
      <c r="R19" s="9" t="str">
        <f>U10</f>
        <v>-</v>
      </c>
      <c r="S19" s="5" t="s">
        <v>29</v>
      </c>
      <c r="T19" s="9" t="str">
        <f>S11</f>
        <v>-</v>
      </c>
      <c r="U19" s="17"/>
    </row>
    <row r="20" spans="2:21" ht="16.5" customHeight="1" thickBot="1">
      <c r="C20" s="6">
        <v>40810</v>
      </c>
      <c r="D20" s="35">
        <v>0.33333333333333331</v>
      </c>
      <c r="E20" s="5" t="s">
        <v>13</v>
      </c>
      <c r="F20" s="5" t="s">
        <v>29</v>
      </c>
      <c r="G20" s="5" t="s">
        <v>5</v>
      </c>
      <c r="H20" s="16"/>
      <c r="I20" s="5" t="str">
        <f t="shared" si="2"/>
        <v>Winst Engeland</v>
      </c>
      <c r="J20" s="5" t="str">
        <f t="shared" si="3"/>
        <v>Winst Roemenië</v>
      </c>
      <c r="K20" s="5" t="s">
        <v>28</v>
      </c>
      <c r="O20" s="5" t="s">
        <v>2</v>
      </c>
      <c r="Q20" s="56" t="s">
        <v>120</v>
      </c>
      <c r="R20" s="9" t="str">
        <f>Q10</f>
        <v>-</v>
      </c>
      <c r="S20" s="5" t="s">
        <v>29</v>
      </c>
      <c r="T20" s="9" t="str">
        <f>R11</f>
        <v>-</v>
      </c>
      <c r="U20" s="17"/>
    </row>
    <row r="21" spans="2:21" ht="16.5" customHeight="1" thickBot="1">
      <c r="C21" s="6">
        <v>40811</v>
      </c>
      <c r="D21" s="35">
        <v>0.39583333333333331</v>
      </c>
      <c r="E21" s="5" t="s">
        <v>12</v>
      </c>
      <c r="F21" s="5" t="s">
        <v>29</v>
      </c>
      <c r="G21" s="5" t="s">
        <v>4</v>
      </c>
      <c r="H21" s="16"/>
      <c r="I21" s="5" t="str">
        <f t="shared" si="2"/>
        <v>Winst Argentinië</v>
      </c>
      <c r="J21" s="5" t="str">
        <f t="shared" si="3"/>
        <v>Winst Schotland</v>
      </c>
      <c r="K21" s="5" t="s">
        <v>28</v>
      </c>
      <c r="O21" s="5" t="s">
        <v>18</v>
      </c>
      <c r="U21" s="1"/>
    </row>
    <row r="22" spans="2:21" ht="16.5" customHeight="1" thickBot="1">
      <c r="C22" s="6">
        <v>40814</v>
      </c>
      <c r="D22" s="35">
        <v>0.35416666666666669</v>
      </c>
      <c r="E22" s="5" t="s">
        <v>23</v>
      </c>
      <c r="F22" s="5" t="s">
        <v>29</v>
      </c>
      <c r="G22" s="5" t="s">
        <v>5</v>
      </c>
      <c r="H22" s="16"/>
      <c r="I22" s="5" t="str">
        <f t="shared" si="2"/>
        <v>Winst Georgië</v>
      </c>
      <c r="J22" s="5" t="str">
        <f t="shared" si="3"/>
        <v>Winst Roemenië</v>
      </c>
      <c r="K22" s="5" t="s">
        <v>28</v>
      </c>
      <c r="O22" s="5" t="s">
        <v>20</v>
      </c>
      <c r="Q22" s="11" t="s">
        <v>30</v>
      </c>
      <c r="U22" s="1"/>
    </row>
    <row r="23" spans="2:21" ht="16.5" customHeight="1" thickBot="1">
      <c r="C23" s="6">
        <v>40817</v>
      </c>
      <c r="D23" s="35">
        <v>0.39583333333333331</v>
      </c>
      <c r="E23" s="5" t="s">
        <v>13</v>
      </c>
      <c r="F23" s="5" t="s">
        <v>29</v>
      </c>
      <c r="G23" s="5" t="s">
        <v>4</v>
      </c>
      <c r="H23" s="16"/>
      <c r="I23" s="5" t="str">
        <f t="shared" si="2"/>
        <v>Winst Engeland</v>
      </c>
      <c r="J23" s="5" t="str">
        <f t="shared" si="3"/>
        <v>Winst Schotland</v>
      </c>
      <c r="K23" s="5" t="s">
        <v>28</v>
      </c>
      <c r="O23" s="5" t="s">
        <v>35</v>
      </c>
      <c r="Q23" s="56" t="s">
        <v>121</v>
      </c>
      <c r="R23" s="5" t="str">
        <f>MID(U17,7,10)</f>
        <v/>
      </c>
      <c r="S23" s="5" t="s">
        <v>29</v>
      </c>
      <c r="T23" s="5" t="str">
        <f>MID(U18,7,10)</f>
        <v/>
      </c>
      <c r="U23" s="17"/>
    </row>
    <row r="24" spans="2:21" ht="16.5" customHeight="1" thickBot="1">
      <c r="C24" s="6">
        <v>40818</v>
      </c>
      <c r="D24" s="35">
        <v>8.3333333333333329E-2</v>
      </c>
      <c r="E24" s="5" t="s">
        <v>12</v>
      </c>
      <c r="F24" s="5" t="s">
        <v>29</v>
      </c>
      <c r="G24" s="5" t="s">
        <v>23</v>
      </c>
      <c r="H24" s="16"/>
      <c r="I24" s="5" t="str">
        <f t="shared" si="2"/>
        <v>Winst Argentinië</v>
      </c>
      <c r="J24" s="5" t="str">
        <f t="shared" si="3"/>
        <v>Winst Georgië</v>
      </c>
      <c r="K24" s="5" t="s">
        <v>28</v>
      </c>
      <c r="Q24" s="56" t="s">
        <v>122</v>
      </c>
      <c r="R24" s="5" t="str">
        <f>MID(U19,7,10)</f>
        <v/>
      </c>
      <c r="S24" s="5" t="s">
        <v>29</v>
      </c>
      <c r="T24" s="5" t="str">
        <f>MID(U20,7,10)</f>
        <v/>
      </c>
      <c r="U24" s="17"/>
    </row>
    <row r="25" spans="2:21" ht="16.5" customHeight="1" thickBot="1">
      <c r="C25" s="6"/>
      <c r="D25" s="9"/>
      <c r="H25" s="14"/>
      <c r="L25" s="5" t="s">
        <v>29</v>
      </c>
      <c r="U25" s="1"/>
    </row>
    <row r="26" spans="2:21" ht="16.5" customHeight="1" thickBot="1">
      <c r="B26" s="62" t="s">
        <v>16</v>
      </c>
      <c r="C26" s="6">
        <v>40797</v>
      </c>
      <c r="D26" s="35">
        <v>0.22916666666666666</v>
      </c>
      <c r="E26" s="5" t="s">
        <v>14</v>
      </c>
      <c r="F26" s="5" t="s">
        <v>29</v>
      </c>
      <c r="G26" s="5" t="s">
        <v>15</v>
      </c>
      <c r="H26" s="15"/>
      <c r="I26" s="5" t="str">
        <f t="shared" si="2"/>
        <v>Winst Australië</v>
      </c>
      <c r="J26" s="5" t="str">
        <f t="shared" si="3"/>
        <v>Winst Italië</v>
      </c>
      <c r="K26" s="5" t="s">
        <v>28</v>
      </c>
      <c r="L26" s="5" t="s">
        <v>14</v>
      </c>
      <c r="M26" s="5" t="str">
        <f>CONCATENATE("Winst ",R23)</f>
        <v xml:space="preserve">Winst </v>
      </c>
      <c r="N26" s="5" t="str">
        <f>CONCATENATE("Winst ",T23)</f>
        <v xml:space="preserve">Winst </v>
      </c>
      <c r="Q26" s="10" t="s">
        <v>33</v>
      </c>
      <c r="U26" s="1"/>
    </row>
    <row r="27" spans="2:21" ht="16.5" customHeight="1" thickBot="1">
      <c r="B27" s="62"/>
      <c r="C27" s="6">
        <v>40797</v>
      </c>
      <c r="D27" s="35">
        <v>0.33333333333333331</v>
      </c>
      <c r="E27" s="5" t="s">
        <v>17</v>
      </c>
      <c r="F27" s="5" t="s">
        <v>29</v>
      </c>
      <c r="G27" s="5" t="s">
        <v>18</v>
      </c>
      <c r="H27" s="15"/>
      <c r="I27" s="5" t="str">
        <f t="shared" si="2"/>
        <v>Winst Ierland</v>
      </c>
      <c r="J27" s="5" t="str">
        <f t="shared" si="3"/>
        <v>Winst USA</v>
      </c>
      <c r="K27" s="5" t="s">
        <v>28</v>
      </c>
      <c r="L27" s="5" t="s">
        <v>17</v>
      </c>
      <c r="M27" s="5" t="str">
        <f>CONCATENATE("Winst ",R24)</f>
        <v xml:space="preserve">Winst </v>
      </c>
      <c r="N27" s="5" t="str">
        <f>CONCATENATE("Winst ",T24)</f>
        <v xml:space="preserve">Winst </v>
      </c>
      <c r="Q27" s="56" t="s">
        <v>123</v>
      </c>
      <c r="R27" s="5" t="str">
        <f>IF(O38,T23,R23)</f>
        <v/>
      </c>
      <c r="S27" s="5" t="s">
        <v>29</v>
      </c>
      <c r="T27" s="5" t="str">
        <f>IF(O40,T24,R24)</f>
        <v/>
      </c>
      <c r="U27" s="17"/>
    </row>
    <row r="28" spans="2:21" ht="16.5" customHeight="1" thickBot="1">
      <c r="B28" s="62"/>
      <c r="C28" s="6">
        <v>40801</v>
      </c>
      <c r="D28" s="35">
        <v>0.39583333333333331</v>
      </c>
      <c r="E28" s="5" t="s">
        <v>24</v>
      </c>
      <c r="F28" s="5" t="s">
        <v>29</v>
      </c>
      <c r="G28" s="5" t="s">
        <v>18</v>
      </c>
      <c r="H28" s="15"/>
      <c r="I28" s="5" t="str">
        <f t="shared" si="2"/>
        <v>Winst Rusland</v>
      </c>
      <c r="J28" s="5" t="str">
        <f t="shared" si="3"/>
        <v>Winst USA</v>
      </c>
      <c r="K28" s="5" t="s">
        <v>28</v>
      </c>
      <c r="L28" s="5" t="s">
        <v>15</v>
      </c>
      <c r="Q28" s="9"/>
      <c r="U28" s="1"/>
    </row>
    <row r="29" spans="2:21" ht="16.5" customHeight="1" thickBot="1">
      <c r="C29" s="6">
        <v>40803</v>
      </c>
      <c r="D29" s="35">
        <v>0.4375</v>
      </c>
      <c r="E29" s="5" t="s">
        <v>14</v>
      </c>
      <c r="F29" s="5" t="s">
        <v>29</v>
      </c>
      <c r="G29" s="5" t="s">
        <v>17</v>
      </c>
      <c r="H29" s="15"/>
      <c r="I29" s="5" t="str">
        <f t="shared" si="2"/>
        <v>Winst Australië</v>
      </c>
      <c r="J29" s="5" t="str">
        <f t="shared" si="3"/>
        <v>Winst Ierland</v>
      </c>
      <c r="K29" s="5" t="s">
        <v>28</v>
      </c>
      <c r="L29" s="5" t="s">
        <v>24</v>
      </c>
      <c r="Q29" s="10" t="s">
        <v>32</v>
      </c>
      <c r="U29" s="1"/>
    </row>
    <row r="30" spans="2:21" ht="16.5" customHeight="1" thickBot="1">
      <c r="C30" s="6">
        <v>40806</v>
      </c>
      <c r="D30" s="35">
        <v>0.39583333333333331</v>
      </c>
      <c r="E30" s="5" t="s">
        <v>15</v>
      </c>
      <c r="F30" s="5" t="s">
        <v>29</v>
      </c>
      <c r="G30" s="5" t="s">
        <v>24</v>
      </c>
      <c r="H30" s="13"/>
      <c r="I30" s="5" t="str">
        <f t="shared" si="2"/>
        <v>Winst Italië</v>
      </c>
      <c r="J30" s="5" t="str">
        <f t="shared" si="3"/>
        <v>Winst Rusland</v>
      </c>
      <c r="K30" s="5" t="s">
        <v>28</v>
      </c>
      <c r="L30" s="5" t="s">
        <v>18</v>
      </c>
      <c r="Q30" s="56" t="s">
        <v>124</v>
      </c>
      <c r="R30" s="5" t="str">
        <f>MID(U23,7,10)</f>
        <v/>
      </c>
      <c r="S30" s="5" t="s">
        <v>29</v>
      </c>
      <c r="T30" s="5" t="str">
        <f>MID(U24,7,10)</f>
        <v/>
      </c>
      <c r="U30" s="17"/>
    </row>
    <row r="31" spans="2:21" ht="16.5" customHeight="1" thickBot="1">
      <c r="C31" s="6">
        <v>40809</v>
      </c>
      <c r="D31" s="35">
        <v>0.4375</v>
      </c>
      <c r="E31" s="5" t="s">
        <v>14</v>
      </c>
      <c r="F31" s="5" t="s">
        <v>29</v>
      </c>
      <c r="G31" s="5" t="s">
        <v>18</v>
      </c>
      <c r="H31" s="16"/>
      <c r="I31" s="5" t="str">
        <f t="shared" si="2"/>
        <v>Winst Australië</v>
      </c>
      <c r="J31" s="5" t="str">
        <f t="shared" si="3"/>
        <v>Winst USA</v>
      </c>
      <c r="K31" s="5" t="s">
        <v>28</v>
      </c>
      <c r="M31" s="5" t="str">
        <f>CONCATENATE("Winst ",R27)</f>
        <v xml:space="preserve">Winst </v>
      </c>
      <c r="N31" s="5" t="str">
        <f>CONCATENATE("Winst ",T27)</f>
        <v xml:space="preserve">Winst </v>
      </c>
    </row>
    <row r="32" spans="2:21" ht="16.5" customHeight="1" thickBot="1">
      <c r="C32" s="6">
        <v>40811</v>
      </c>
      <c r="D32" s="35">
        <v>0.29166666666666669</v>
      </c>
      <c r="E32" s="5" t="s">
        <v>17</v>
      </c>
      <c r="F32" s="5" t="s">
        <v>29</v>
      </c>
      <c r="G32" s="5" t="s">
        <v>24</v>
      </c>
      <c r="H32" s="16"/>
      <c r="I32" s="5" t="str">
        <f t="shared" si="2"/>
        <v>Winst Ierland</v>
      </c>
      <c r="J32" s="5" t="str">
        <f t="shared" si="3"/>
        <v>Winst Rusland</v>
      </c>
      <c r="K32" s="5" t="s">
        <v>28</v>
      </c>
      <c r="M32" s="5" t="str">
        <f>CONCATENATE("Winst ",R30)</f>
        <v xml:space="preserve">Winst </v>
      </c>
      <c r="N32" s="5" t="str">
        <f>CONCATENATE("Winst ",T30)</f>
        <v xml:space="preserve">Winst </v>
      </c>
      <c r="Q32" s="11" t="s">
        <v>36</v>
      </c>
    </row>
    <row r="33" spans="2:21" ht="16.5" customHeight="1" thickBot="1">
      <c r="C33" s="6">
        <v>40813</v>
      </c>
      <c r="D33" s="35">
        <v>0.35416666666666669</v>
      </c>
      <c r="E33" s="5" t="s">
        <v>15</v>
      </c>
      <c r="F33" s="5" t="s">
        <v>29</v>
      </c>
      <c r="G33" s="5" t="s">
        <v>18</v>
      </c>
      <c r="H33" s="16"/>
      <c r="I33" s="5" t="str">
        <f t="shared" si="2"/>
        <v>Winst Italië</v>
      </c>
      <c r="J33" s="5" t="str">
        <f t="shared" si="3"/>
        <v>Winst USA</v>
      </c>
      <c r="K33" s="5" t="s">
        <v>28</v>
      </c>
      <c r="Q33" s="5" t="s">
        <v>37</v>
      </c>
      <c r="U33" s="17"/>
    </row>
    <row r="34" spans="2:21" ht="16.5" customHeight="1" thickBot="1">
      <c r="C34" s="6">
        <v>40817</v>
      </c>
      <c r="D34" s="35">
        <v>0.1875</v>
      </c>
      <c r="E34" s="5" t="s">
        <v>14</v>
      </c>
      <c r="F34" s="5" t="s">
        <v>29</v>
      </c>
      <c r="G34" s="5" t="s">
        <v>24</v>
      </c>
      <c r="H34" s="16"/>
      <c r="I34" s="5" t="str">
        <f t="shared" si="2"/>
        <v>Winst Australië</v>
      </c>
      <c r="J34" s="5" t="str">
        <f t="shared" si="3"/>
        <v>Winst Rusland</v>
      </c>
      <c r="K34" s="5" t="s">
        <v>28</v>
      </c>
    </row>
    <row r="35" spans="2:21" ht="16.5" customHeight="1" thickBot="1">
      <c r="C35" s="6">
        <v>40818</v>
      </c>
      <c r="D35" s="35">
        <v>0.39583333333333331</v>
      </c>
      <c r="E35" s="5" t="s">
        <v>17</v>
      </c>
      <c r="F35" s="5" t="s">
        <v>29</v>
      </c>
      <c r="G35" s="5" t="s">
        <v>15</v>
      </c>
      <c r="H35" s="16"/>
      <c r="I35" s="5" t="str">
        <f t="shared" si="2"/>
        <v>Winst Ierland</v>
      </c>
      <c r="J35" s="5" t="str">
        <f t="shared" si="3"/>
        <v>Winst Italië</v>
      </c>
      <c r="K35" s="5" t="s">
        <v>28</v>
      </c>
      <c r="M35" s="5" t="str">
        <f>CONCATENATE("Winst ",R30)</f>
        <v xml:space="preserve">Winst </v>
      </c>
      <c r="N35" s="5" t="str">
        <f>CONCATENATE("Winst ",T30)</f>
        <v xml:space="preserve">Winst </v>
      </c>
      <c r="O35" s="5" t="str">
        <f>MID(U23,7,10)</f>
        <v/>
      </c>
      <c r="Q35" s="11" t="s">
        <v>42</v>
      </c>
      <c r="R35" s="63"/>
      <c r="S35" s="64"/>
      <c r="T35" s="64"/>
      <c r="U35" s="65"/>
    </row>
    <row r="36" spans="2:21" ht="16.5" customHeight="1" thickBot="1">
      <c r="C36" s="6"/>
      <c r="D36" s="9"/>
      <c r="H36" s="14"/>
    </row>
    <row r="37" spans="2:21" ht="16.5" customHeight="1" thickBot="1">
      <c r="B37" s="62" t="s">
        <v>9</v>
      </c>
      <c r="C37" s="6">
        <v>40796</v>
      </c>
      <c r="D37" s="35">
        <v>0.22916666666666666</v>
      </c>
      <c r="E37" s="5" t="s">
        <v>7</v>
      </c>
      <c r="F37" s="5" t="s">
        <v>29</v>
      </c>
      <c r="G37" s="5" t="s">
        <v>8</v>
      </c>
      <c r="H37" s="15"/>
      <c r="Q37" s="11" t="s">
        <v>43</v>
      </c>
      <c r="R37" s="63"/>
      <c r="S37" s="64"/>
      <c r="T37" s="64"/>
      <c r="U37" s="65"/>
    </row>
    <row r="38" spans="2:21" ht="16.5" customHeight="1" thickBot="1">
      <c r="B38" s="62"/>
      <c r="C38" s="6">
        <v>40797</v>
      </c>
      <c r="D38" s="35">
        <v>0.4375</v>
      </c>
      <c r="E38" s="5" t="s">
        <v>35</v>
      </c>
      <c r="F38" s="5" t="s">
        <v>29</v>
      </c>
      <c r="G38" s="5" t="s">
        <v>20</v>
      </c>
      <c r="H38" s="15"/>
      <c r="L38" s="5" t="s">
        <v>29</v>
      </c>
      <c r="O38" s="5" t="b">
        <f>EXACT(O35,R23)</f>
        <v>1</v>
      </c>
      <c r="Q38" s="18"/>
      <c r="R38" s="19"/>
      <c r="S38" s="19"/>
      <c r="T38" s="19"/>
      <c r="U38" s="19"/>
    </row>
    <row r="39" spans="2:21" ht="16.5" customHeight="1" thickBot="1">
      <c r="B39" s="62"/>
      <c r="C39" s="6">
        <v>40800</v>
      </c>
      <c r="D39" s="35">
        <v>0.1875</v>
      </c>
      <c r="E39" s="5" t="s">
        <v>21</v>
      </c>
      <c r="F39" s="5" t="s">
        <v>29</v>
      </c>
      <c r="G39" s="5" t="s">
        <v>8</v>
      </c>
      <c r="H39" s="15"/>
      <c r="I39" s="5" t="str">
        <f t="shared" ref="I39:I48" si="4">CONCATENATE("Winst ",E37)</f>
        <v>Winst Fiji</v>
      </c>
      <c r="J39" s="5" t="str">
        <f t="shared" ref="J39:J48" si="5">CONCATENATE("Winst ",G37)</f>
        <v>Winst Namibië</v>
      </c>
      <c r="K39" s="5" t="s">
        <v>28</v>
      </c>
      <c r="L39" s="5" t="s">
        <v>7</v>
      </c>
      <c r="O39" s="5" t="str">
        <f>MID(U24,7,10)</f>
        <v/>
      </c>
      <c r="Q39" s="11" t="s">
        <v>38</v>
      </c>
    </row>
    <row r="40" spans="2:21" ht="16.5" customHeight="1" thickBot="1">
      <c r="C40" s="6">
        <v>40803</v>
      </c>
      <c r="D40" s="35">
        <v>0.33333333333333331</v>
      </c>
      <c r="E40" s="5" t="s">
        <v>19</v>
      </c>
      <c r="F40" s="5" t="s">
        <v>29</v>
      </c>
      <c r="G40" s="5" t="s">
        <v>7</v>
      </c>
      <c r="H40" s="15"/>
      <c r="I40" s="5" t="str">
        <f t="shared" si="4"/>
        <v>Winst Z. Afrika</v>
      </c>
      <c r="J40" s="5" t="str">
        <f t="shared" si="5"/>
        <v>Winst Wales</v>
      </c>
      <c r="K40" s="5" t="s">
        <v>28</v>
      </c>
      <c r="L40" s="5" t="s">
        <v>8</v>
      </c>
      <c r="O40" s="5" t="b">
        <f>EXACT(O39,R24)</f>
        <v>1</v>
      </c>
      <c r="Q40" s="84" t="s">
        <v>40</v>
      </c>
      <c r="R40" s="85"/>
      <c r="S40" s="85"/>
      <c r="T40" s="85"/>
      <c r="U40" s="86"/>
    </row>
    <row r="41" spans="2:21" ht="16.5" customHeight="1" thickBot="1">
      <c r="C41" s="6">
        <v>40804</v>
      </c>
      <c r="D41" s="35">
        <v>0.22916666666666666</v>
      </c>
      <c r="E41" s="5" t="s">
        <v>20</v>
      </c>
      <c r="F41" s="5" t="s">
        <v>29</v>
      </c>
      <c r="G41" s="5" t="s">
        <v>21</v>
      </c>
      <c r="H41" s="13"/>
      <c r="I41" s="5" t="str">
        <f t="shared" si="4"/>
        <v>Winst Samoa</v>
      </c>
      <c r="J41" s="5" t="str">
        <f t="shared" si="5"/>
        <v>Winst Namibië</v>
      </c>
      <c r="K41" s="5" t="s">
        <v>28</v>
      </c>
      <c r="L41" s="5" t="s">
        <v>21</v>
      </c>
      <c r="Q41" s="74"/>
      <c r="R41" s="75"/>
      <c r="S41" s="75"/>
      <c r="T41" s="75"/>
      <c r="U41" s="87"/>
    </row>
    <row r="42" spans="2:21" ht="16.5" customHeight="1" thickBot="1">
      <c r="C42" s="6">
        <v>40808</v>
      </c>
      <c r="D42" s="35">
        <v>0.41666666666666669</v>
      </c>
      <c r="E42" s="5" t="s">
        <v>35</v>
      </c>
      <c r="F42" s="5" t="s">
        <v>29</v>
      </c>
      <c r="G42" s="5" t="s">
        <v>8</v>
      </c>
      <c r="H42" s="16"/>
      <c r="I42" s="5" t="str">
        <f t="shared" si="4"/>
        <v>Winst Z.Afrika</v>
      </c>
      <c r="J42" s="5" t="str">
        <f t="shared" si="5"/>
        <v>Winst Fiji</v>
      </c>
      <c r="K42" s="5" t="s">
        <v>28</v>
      </c>
      <c r="L42" s="5" t="s">
        <v>20</v>
      </c>
      <c r="Q42" s="74"/>
      <c r="R42" s="75"/>
      <c r="S42" s="75"/>
      <c r="T42" s="75"/>
      <c r="U42" s="87"/>
    </row>
    <row r="43" spans="2:21" ht="16.5" customHeight="1" thickBot="1">
      <c r="C43" s="6">
        <v>40811</v>
      </c>
      <c r="D43" s="35">
        <v>0.1875</v>
      </c>
      <c r="E43" s="5" t="s">
        <v>7</v>
      </c>
      <c r="F43" s="5" t="s">
        <v>29</v>
      </c>
      <c r="G43" s="5" t="s">
        <v>21</v>
      </c>
      <c r="H43" s="16"/>
      <c r="I43" s="5" t="str">
        <f t="shared" si="4"/>
        <v>Winst Wales</v>
      </c>
      <c r="J43" s="5" t="str">
        <f t="shared" si="5"/>
        <v>Winst Samoa</v>
      </c>
      <c r="K43" s="5" t="s">
        <v>28</v>
      </c>
      <c r="L43" s="5" t="s">
        <v>35</v>
      </c>
      <c r="Q43" s="74"/>
      <c r="R43" s="75"/>
      <c r="S43" s="75"/>
      <c r="T43" s="75"/>
      <c r="U43" s="87"/>
    </row>
    <row r="44" spans="2:21" ht="16.5" customHeight="1" thickBot="1">
      <c r="C44" s="6">
        <v>40812</v>
      </c>
      <c r="D44" s="35">
        <v>0.35416666666666669</v>
      </c>
      <c r="E44" s="5" t="s">
        <v>20</v>
      </c>
      <c r="F44" s="5" t="s">
        <v>29</v>
      </c>
      <c r="G44" s="5" t="s">
        <v>8</v>
      </c>
      <c r="H44" s="16"/>
      <c r="I44" s="5" t="str">
        <f t="shared" si="4"/>
        <v>Winst Z. Afrika</v>
      </c>
      <c r="J44" s="5" t="str">
        <f t="shared" si="5"/>
        <v>Winst Namibië</v>
      </c>
      <c r="K44" s="5" t="s">
        <v>28</v>
      </c>
      <c r="Q44" s="74"/>
      <c r="R44" s="75"/>
      <c r="S44" s="75"/>
      <c r="T44" s="75"/>
      <c r="U44" s="87"/>
    </row>
    <row r="45" spans="2:21" ht="16.5" customHeight="1" thickBot="1">
      <c r="C45" s="6">
        <v>40816</v>
      </c>
      <c r="D45" s="35">
        <v>0.39583333333333331</v>
      </c>
      <c r="E45" s="5" t="s">
        <v>35</v>
      </c>
      <c r="F45" s="5" t="s">
        <v>29</v>
      </c>
      <c r="G45" s="5" t="s">
        <v>21</v>
      </c>
      <c r="H45" s="16"/>
      <c r="I45" s="5" t="str">
        <f t="shared" si="4"/>
        <v>Winst Fiji</v>
      </c>
      <c r="J45" s="5" t="str">
        <f t="shared" si="5"/>
        <v>Winst Samoa</v>
      </c>
      <c r="K45" s="5" t="s">
        <v>28</v>
      </c>
      <c r="Q45" s="82" t="s">
        <v>41</v>
      </c>
      <c r="R45" s="61"/>
      <c r="S45" s="61"/>
      <c r="T45" s="61"/>
      <c r="U45" s="83"/>
    </row>
    <row r="46" spans="2:21" ht="16.5" customHeight="1" thickBot="1">
      <c r="C46" s="6">
        <v>40818</v>
      </c>
      <c r="D46" s="35">
        <v>0.29166666666666669</v>
      </c>
      <c r="E46" s="5" t="s">
        <v>20</v>
      </c>
      <c r="F46" s="5" t="s">
        <v>29</v>
      </c>
      <c r="G46" s="5" t="s">
        <v>7</v>
      </c>
      <c r="H46" s="16"/>
      <c r="I46" s="5" t="str">
        <f t="shared" si="4"/>
        <v>Winst Wales</v>
      </c>
      <c r="J46" s="5" t="str">
        <f t="shared" si="5"/>
        <v>Winst Namibië</v>
      </c>
      <c r="K46" s="5" t="s">
        <v>28</v>
      </c>
      <c r="Q46" s="60"/>
      <c r="R46" s="61"/>
      <c r="S46" s="61"/>
      <c r="T46" s="61"/>
      <c r="U46" s="83"/>
    </row>
    <row r="47" spans="2:21" ht="16.5" customHeight="1" thickBot="1">
      <c r="H47" s="5"/>
      <c r="I47" s="5" t="str">
        <f t="shared" si="4"/>
        <v>Winst Z. Afrika</v>
      </c>
      <c r="J47" s="5" t="str">
        <f t="shared" si="5"/>
        <v>Winst Samoa</v>
      </c>
      <c r="K47" s="5" t="s">
        <v>28</v>
      </c>
      <c r="Q47" s="60"/>
      <c r="R47" s="61"/>
      <c r="S47" s="61"/>
      <c r="T47" s="61"/>
      <c r="U47" s="83"/>
    </row>
    <row r="48" spans="2:21" ht="16.5" customHeight="1">
      <c r="B48" s="79" t="s">
        <v>115</v>
      </c>
      <c r="C48" s="80"/>
      <c r="D48" s="80"/>
      <c r="E48" s="80"/>
      <c r="F48" s="80"/>
      <c r="G48" s="80"/>
      <c r="H48" s="81"/>
      <c r="I48" s="5" t="str">
        <f t="shared" si="4"/>
        <v>Winst Wales</v>
      </c>
      <c r="J48" s="5" t="str">
        <f t="shared" si="5"/>
        <v>Winst Fiji</v>
      </c>
      <c r="K48" s="5" t="s">
        <v>28</v>
      </c>
      <c r="Q48" s="60"/>
      <c r="R48" s="61"/>
      <c r="S48" s="61"/>
      <c r="T48" s="61"/>
      <c r="U48" s="83"/>
    </row>
    <row r="49" spans="2:21" ht="16.5" customHeight="1" thickBot="1">
      <c r="B49" s="106" t="s">
        <v>116</v>
      </c>
      <c r="C49" s="107"/>
      <c r="D49" s="107"/>
      <c r="E49" s="107"/>
      <c r="F49" s="107"/>
      <c r="G49" s="107"/>
      <c r="H49" s="108"/>
      <c r="Q49" s="90" t="s">
        <v>125</v>
      </c>
      <c r="R49" s="91"/>
      <c r="S49" s="91"/>
      <c r="T49" s="91"/>
      <c r="U49" s="102"/>
    </row>
    <row r="50" spans="2:21" ht="16.5" customHeight="1"/>
    <row r="51" spans="2:21" ht="16.5" customHeight="1" thickBot="1">
      <c r="B51" s="77" t="s">
        <v>45</v>
      </c>
      <c r="C51" s="78"/>
      <c r="D51" s="78"/>
      <c r="E51" s="78"/>
      <c r="F51" s="78"/>
      <c r="G51" s="78"/>
      <c r="H51" s="78"/>
      <c r="Q51" s="11" t="s">
        <v>61</v>
      </c>
    </row>
    <row r="52" spans="2:21" ht="16.5" customHeight="1">
      <c r="B52" s="71" t="s">
        <v>46</v>
      </c>
      <c r="C52" s="72"/>
      <c r="D52" s="73"/>
      <c r="E52" s="69" t="s">
        <v>47</v>
      </c>
      <c r="F52" s="69"/>
      <c r="G52" s="69"/>
      <c r="H52" s="70"/>
      <c r="I52" s="23"/>
      <c r="J52" s="23"/>
      <c r="K52" s="23"/>
      <c r="L52" s="23"/>
      <c r="M52" s="23"/>
      <c r="N52" s="23"/>
      <c r="O52" s="23"/>
      <c r="P52" s="25"/>
      <c r="Q52" s="105" t="s">
        <v>73</v>
      </c>
      <c r="R52" s="85"/>
      <c r="S52" s="85"/>
      <c r="T52" s="85"/>
      <c r="U52" s="86"/>
    </row>
    <row r="53" spans="2:21" ht="16.5" customHeight="1">
      <c r="B53" s="74" t="s">
        <v>48</v>
      </c>
      <c r="C53" s="75"/>
      <c r="D53" s="76"/>
      <c r="E53" s="75" t="s">
        <v>70</v>
      </c>
      <c r="F53" s="94"/>
      <c r="G53" s="94"/>
      <c r="H53" s="95"/>
      <c r="I53" s="31"/>
      <c r="J53" s="31"/>
      <c r="K53" s="31"/>
      <c r="L53" s="31"/>
      <c r="M53" s="31"/>
      <c r="N53" s="31"/>
      <c r="O53" s="31"/>
      <c r="P53" s="26"/>
      <c r="Q53" s="30" t="s">
        <v>62</v>
      </c>
      <c r="R53" s="29"/>
      <c r="S53" s="66" t="s">
        <v>67</v>
      </c>
      <c r="T53" s="67"/>
      <c r="U53" s="68"/>
    </row>
    <row r="54" spans="2:21" ht="16.5" customHeight="1">
      <c r="B54" s="59"/>
      <c r="C54" s="28"/>
      <c r="D54" s="28"/>
      <c r="E54" s="66" t="s">
        <v>71</v>
      </c>
      <c r="F54" s="67"/>
      <c r="G54" s="67"/>
      <c r="H54" s="68"/>
      <c r="I54" s="31"/>
      <c r="J54" s="31"/>
      <c r="K54" s="31"/>
      <c r="L54" s="31"/>
      <c r="M54" s="31"/>
      <c r="N54" s="31"/>
      <c r="O54" s="31"/>
      <c r="P54" s="26"/>
      <c r="Q54" s="30" t="s">
        <v>63</v>
      </c>
      <c r="R54" s="29"/>
      <c r="S54" s="66" t="s">
        <v>74</v>
      </c>
      <c r="T54" s="67"/>
      <c r="U54" s="68"/>
    </row>
    <row r="55" spans="2:21" ht="16.5" customHeight="1">
      <c r="B55" s="60" t="s">
        <v>49</v>
      </c>
      <c r="C55" s="61"/>
      <c r="D55" s="31"/>
      <c r="E55" s="61" t="s">
        <v>50</v>
      </c>
      <c r="F55" s="61"/>
      <c r="G55" s="61"/>
      <c r="H55" s="83"/>
      <c r="I55" s="31"/>
      <c r="J55" s="31"/>
      <c r="K55" s="31"/>
      <c r="L55" s="31"/>
      <c r="M55" s="31"/>
      <c r="N55" s="31"/>
      <c r="O55" s="31"/>
      <c r="P55" s="26"/>
      <c r="Q55" s="30" t="s">
        <v>64</v>
      </c>
      <c r="R55" s="29"/>
      <c r="S55" s="66" t="s">
        <v>65</v>
      </c>
      <c r="T55" s="67"/>
      <c r="U55" s="68"/>
    </row>
    <row r="56" spans="2:21" ht="16.5" customHeight="1">
      <c r="B56" s="88" t="s">
        <v>51</v>
      </c>
      <c r="C56" s="89"/>
      <c r="D56" s="24"/>
      <c r="E56" s="61" t="s">
        <v>52</v>
      </c>
      <c r="F56" s="61"/>
      <c r="G56" s="61"/>
      <c r="H56" s="83"/>
      <c r="I56" s="31"/>
      <c r="J56" s="31"/>
      <c r="K56" s="31"/>
      <c r="L56" s="31"/>
      <c r="M56" s="31"/>
      <c r="N56" s="31"/>
      <c r="O56" s="31"/>
      <c r="P56" s="26"/>
      <c r="Q56" s="30" t="s">
        <v>68</v>
      </c>
      <c r="R56" s="29"/>
      <c r="S56" s="66" t="s">
        <v>66</v>
      </c>
      <c r="T56" s="67"/>
      <c r="U56" s="68"/>
    </row>
    <row r="57" spans="2:21" ht="16.5" customHeight="1">
      <c r="B57" s="60" t="s">
        <v>53</v>
      </c>
      <c r="C57" s="61"/>
      <c r="D57" s="31"/>
      <c r="E57" s="61" t="s">
        <v>54</v>
      </c>
      <c r="F57" s="61"/>
      <c r="G57" s="61"/>
      <c r="H57" s="83"/>
      <c r="I57" s="31"/>
      <c r="J57" s="31"/>
      <c r="K57" s="31"/>
      <c r="L57" s="31"/>
      <c r="M57" s="31"/>
      <c r="N57" s="31"/>
      <c r="O57" s="31"/>
      <c r="P57" s="26"/>
      <c r="Q57" s="60" t="s">
        <v>69</v>
      </c>
      <c r="R57" s="61"/>
      <c r="S57" s="92">
        <v>10</v>
      </c>
      <c r="T57" s="92"/>
      <c r="U57" s="93"/>
    </row>
    <row r="58" spans="2:21" ht="16.5" customHeight="1" thickBot="1">
      <c r="B58" s="60" t="s">
        <v>55</v>
      </c>
      <c r="C58" s="61"/>
      <c r="D58" s="31"/>
      <c r="E58" s="61" t="s">
        <v>56</v>
      </c>
      <c r="F58" s="61"/>
      <c r="G58" s="61"/>
      <c r="H58" s="83"/>
      <c r="I58" s="32"/>
      <c r="J58" s="32"/>
      <c r="K58" s="32"/>
      <c r="L58" s="32"/>
      <c r="M58" s="32"/>
      <c r="N58" s="32"/>
      <c r="O58" s="32"/>
      <c r="P58" s="27"/>
      <c r="Q58" s="96" t="s">
        <v>72</v>
      </c>
      <c r="R58" s="97"/>
      <c r="S58" s="97"/>
      <c r="T58" s="97"/>
      <c r="U58" s="98"/>
    </row>
    <row r="59" spans="2:21" ht="16.5" customHeight="1" thickBot="1">
      <c r="B59" s="90" t="s">
        <v>57</v>
      </c>
      <c r="C59" s="91"/>
      <c r="D59" s="32"/>
      <c r="E59" s="91" t="s">
        <v>58</v>
      </c>
      <c r="F59" s="91"/>
      <c r="G59" s="91"/>
      <c r="H59" s="102"/>
      <c r="Q59" s="99"/>
      <c r="R59" s="100"/>
      <c r="S59" s="100"/>
      <c r="T59" s="100"/>
      <c r="U59" s="101"/>
    </row>
  </sheetData>
  <sheetProtection formatCells="0" formatColumns="0" formatRows="0" insertColumns="0" insertRows="0" insertHyperlinks="0" deleteColumns="0" deleteRows="0" sort="0" autoFilter="0" pivotTables="0"/>
  <sortState ref="O3:O21">
    <sortCondition ref="O2"/>
  </sortState>
  <mergeCells count="42">
    <mergeCell ref="B2:H2"/>
    <mergeCell ref="B4:B6"/>
    <mergeCell ref="B15:B17"/>
    <mergeCell ref="B26:B28"/>
    <mergeCell ref="Q52:U52"/>
    <mergeCell ref="Q49:U49"/>
    <mergeCell ref="B49:H49"/>
    <mergeCell ref="S9:T9"/>
    <mergeCell ref="S14:T14"/>
    <mergeCell ref="S10:T10"/>
    <mergeCell ref="S11:T11"/>
    <mergeCell ref="S12:T12"/>
    <mergeCell ref="S13:T13"/>
    <mergeCell ref="S56:U56"/>
    <mergeCell ref="S57:U57"/>
    <mergeCell ref="E55:H55"/>
    <mergeCell ref="E53:H53"/>
    <mergeCell ref="Q58:U59"/>
    <mergeCell ref="E59:H59"/>
    <mergeCell ref="E58:H58"/>
    <mergeCell ref="E57:H57"/>
    <mergeCell ref="E56:H56"/>
    <mergeCell ref="B56:C56"/>
    <mergeCell ref="B57:C57"/>
    <mergeCell ref="B58:C58"/>
    <mergeCell ref="B59:C59"/>
    <mergeCell ref="Q57:R57"/>
    <mergeCell ref="B55:C55"/>
    <mergeCell ref="B37:B39"/>
    <mergeCell ref="R37:U37"/>
    <mergeCell ref="R35:U35"/>
    <mergeCell ref="S53:U53"/>
    <mergeCell ref="S54:U54"/>
    <mergeCell ref="S55:U55"/>
    <mergeCell ref="E52:H52"/>
    <mergeCell ref="E54:H54"/>
    <mergeCell ref="B52:D52"/>
    <mergeCell ref="B53:D53"/>
    <mergeCell ref="B51:H51"/>
    <mergeCell ref="B48:H48"/>
    <mergeCell ref="Q45:U48"/>
    <mergeCell ref="Q40:U44"/>
  </mergeCells>
  <dataValidations disablePrompts="1" count="54">
    <dataValidation type="list" showInputMessage="1" showErrorMessage="1" sqref="H37">
      <formula1>$I$39:$K$39</formula1>
    </dataValidation>
    <dataValidation type="list" showInputMessage="1" showErrorMessage="1" sqref="H38">
      <formula1>$I$40:$K$40</formula1>
    </dataValidation>
    <dataValidation type="list" showInputMessage="1" showErrorMessage="1" sqref="H39">
      <formula1>$I$41:$K$41</formula1>
    </dataValidation>
    <dataValidation type="list" showInputMessage="1" showErrorMessage="1" sqref="H40">
      <formula1>$I$42:$K$42</formula1>
    </dataValidation>
    <dataValidation type="list" showInputMessage="1" showErrorMessage="1" sqref="H41">
      <formula1>$I$43:$K$43</formula1>
    </dataValidation>
    <dataValidation type="list" showInputMessage="1" showErrorMessage="1" sqref="H42">
      <formula1>$I$44:$K$44</formula1>
    </dataValidation>
    <dataValidation type="list" showInputMessage="1" showErrorMessage="1" sqref="H43">
      <formula1>$I$45:$K$45</formula1>
    </dataValidation>
    <dataValidation type="list" showInputMessage="1" showErrorMessage="1" sqref="H44">
      <formula1>$I$46:$K$46</formula1>
    </dataValidation>
    <dataValidation type="list" showInputMessage="1" showErrorMessage="1" sqref="H45">
      <formula1>$I$47:$K$47</formula1>
    </dataValidation>
    <dataValidation type="list" showInputMessage="1" showErrorMessage="1" sqref="H46">
      <formula1>$I$48:$K$48</formula1>
    </dataValidation>
    <dataValidation type="list" showInputMessage="1" showErrorMessage="1" sqref="U16">
      <formula1>$M$15:$O$15</formula1>
    </dataValidation>
    <dataValidation type="list" allowBlank="1" showInputMessage="1" showErrorMessage="1" sqref="U17">
      <formula1>$M$15:$N$15</formula1>
    </dataValidation>
    <dataValidation type="list" allowBlank="1" showInputMessage="1" showErrorMessage="1" sqref="U18">
      <formula1>$M$16:$N$16</formula1>
    </dataValidation>
    <dataValidation type="list" allowBlank="1" showInputMessage="1" showErrorMessage="1" sqref="U19">
      <formula1>$M$17:$N$17</formula1>
    </dataValidation>
    <dataValidation type="list" showInputMessage="1" showErrorMessage="1" sqref="H8">
      <formula1>$I$8:$K$8</formula1>
    </dataValidation>
    <dataValidation type="list" showInputMessage="1" showErrorMessage="1" sqref="H5">
      <formula1>$I$5:$K$5</formula1>
    </dataValidation>
    <dataValidation type="list" showInputMessage="1" showErrorMessage="1" sqref="H6">
      <formula1>$I$6:$K$6</formula1>
    </dataValidation>
    <dataValidation type="list" showInputMessage="1" showErrorMessage="1" sqref="H7">
      <formula1>$I$7:$K$7</formula1>
    </dataValidation>
    <dataValidation type="list" showInputMessage="1" showErrorMessage="1" sqref="H9">
      <formula1>$I$9:$K$9</formula1>
    </dataValidation>
    <dataValidation type="list" showInputMessage="1" showErrorMessage="1" sqref="H10">
      <formula1>$I$10:$K$10</formula1>
    </dataValidation>
    <dataValidation type="list" showInputMessage="1" showErrorMessage="1" sqref="H11">
      <formula1>$I$11:$K$11</formula1>
    </dataValidation>
    <dataValidation type="list" showInputMessage="1" showErrorMessage="1" sqref="H12">
      <formula1>$I$12:$K$12</formula1>
    </dataValidation>
    <dataValidation type="list" showInputMessage="1" showErrorMessage="1" sqref="H13:H14">
      <formula1>$I$13:$K$13</formula1>
    </dataValidation>
    <dataValidation type="list" showInputMessage="1" showErrorMessage="1" sqref="H15">
      <formula1>$I$15:$K$15</formula1>
    </dataValidation>
    <dataValidation type="list" showInputMessage="1" showErrorMessage="1" sqref="H4">
      <formula1>$I$4:$K$4</formula1>
    </dataValidation>
    <dataValidation type="list" showInputMessage="1" showErrorMessage="1" sqref="H16">
      <formula1>$I$16:$K$16</formula1>
    </dataValidation>
    <dataValidation type="list" showInputMessage="1" showErrorMessage="1" sqref="H17">
      <formula1>$I$17:$K$17</formula1>
    </dataValidation>
    <dataValidation type="list" showInputMessage="1" showErrorMessage="1" sqref="H18">
      <formula1>$I$18:$K$18</formula1>
    </dataValidation>
    <dataValidation type="list" showInputMessage="1" showErrorMessage="1" sqref="H19">
      <formula1>$I$19:$K$19</formula1>
    </dataValidation>
    <dataValidation type="list" showInputMessage="1" showErrorMessage="1" sqref="H20">
      <formula1>$I$20:$K$20</formula1>
    </dataValidation>
    <dataValidation type="list" showInputMessage="1" showErrorMessage="1" sqref="H21">
      <formula1>$I$21:$K$21</formula1>
    </dataValidation>
    <dataValidation type="list" showInputMessage="1" showErrorMessage="1" sqref="H22">
      <formula1>$I$22:$K$22</formula1>
    </dataValidation>
    <dataValidation type="list" showInputMessage="1" showErrorMessage="1" sqref="H23">
      <formula1>$I$23:$K$23</formula1>
    </dataValidation>
    <dataValidation type="list" showInputMessage="1" showErrorMessage="1" sqref="H24:H25">
      <formula1>$I$24:$K$24</formula1>
    </dataValidation>
    <dataValidation type="list" showInputMessage="1" showErrorMessage="1" sqref="H26">
      <formula1>$I$26:$K$26</formula1>
    </dataValidation>
    <dataValidation type="list" showInputMessage="1" showErrorMessage="1" sqref="H27">
      <formula1>$I$27:$K$27</formula1>
    </dataValidation>
    <dataValidation type="list" showInputMessage="1" showErrorMessage="1" sqref="H28">
      <formula1>$I$28:$K$28</formula1>
    </dataValidation>
    <dataValidation type="list" showInputMessage="1" showErrorMessage="1" sqref="H29">
      <formula1>$I$29:$K$29</formula1>
    </dataValidation>
    <dataValidation type="list" showInputMessage="1" showErrorMessage="1" sqref="H30">
      <formula1>$I$30:$K$30</formula1>
    </dataValidation>
    <dataValidation type="list" showInputMessage="1" showErrorMessage="1" sqref="H31">
      <formula1>$I$31:$K$31</formula1>
    </dataValidation>
    <dataValidation type="list" showInputMessage="1" showErrorMessage="1" sqref="H32">
      <formula1>$I$32:$K$32</formula1>
    </dataValidation>
    <dataValidation type="list" showInputMessage="1" showErrorMessage="1" sqref="H33">
      <formula1>$I$33:$K$33</formula1>
    </dataValidation>
    <dataValidation type="list" showInputMessage="1" showErrorMessage="1" sqref="H34">
      <formula1>$I$34:$K$34</formula1>
    </dataValidation>
    <dataValidation type="list" showInputMessage="1" showErrorMessage="1" sqref="H35:H36">
      <formula1>$I$35:$K$35</formula1>
    </dataValidation>
    <dataValidation type="list" allowBlank="1" showInputMessage="1" showErrorMessage="1" sqref="U20">
      <formula1>$M$18:$N$18</formula1>
    </dataValidation>
    <dataValidation type="list" allowBlank="1" showInputMessage="1" showErrorMessage="1" sqref="U23">
      <formula1>$M$26:$N$26</formula1>
    </dataValidation>
    <dataValidation type="list" allowBlank="1" showInputMessage="1" showErrorMessage="1" sqref="U24">
      <formula1>$M$27:$N$27</formula1>
    </dataValidation>
    <dataValidation type="list" showInputMessage="1" showErrorMessage="1" sqref="U30">
      <formula1>$M$35:$N$35</formula1>
    </dataValidation>
    <dataValidation type="list" showInputMessage="1" showErrorMessage="1" sqref="U27">
      <formula1>$M$31:$N$31</formula1>
    </dataValidation>
    <dataValidation type="list" showInputMessage="1" showErrorMessage="1" sqref="U33">
      <formula1>$O$4:$O$23</formula1>
    </dataValidation>
    <dataValidation type="list" allowBlank="1" showInputMessage="1" showErrorMessage="1" sqref="Q10:Q14">
      <formula1>$L$3:$L$8</formula1>
    </dataValidation>
    <dataValidation type="list" allowBlank="1" showInputMessage="1" showErrorMessage="1" sqref="R10:R14">
      <formula1>$L$14:$L$19</formula1>
    </dataValidation>
    <dataValidation type="list" allowBlank="1" showInputMessage="1" showErrorMessage="1" sqref="S10:T14">
      <formula1>$L$25:$L$30</formula1>
    </dataValidation>
    <dataValidation type="list" allowBlank="1" showInputMessage="1" showErrorMessage="1" sqref="U10:U14">
      <formula1>$L$38:$L$43</formula1>
    </dataValidation>
  </dataValidations>
  <pageMargins left="0.7" right="0.7" top="0.75" bottom="0.75" header="0.3" footer="0.3"/>
  <pageSetup paperSize="9" scale="6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dimension ref="A1:G51"/>
  <sheetViews>
    <sheetView workbookViewId="0">
      <selection activeCell="D42" sqref="D42"/>
    </sheetView>
  </sheetViews>
  <sheetFormatPr defaultRowHeight="15"/>
  <cols>
    <col min="2" max="2" width="11.42578125" bestFit="1" customWidth="1"/>
    <col min="5" max="5" width="10.42578125" bestFit="1" customWidth="1"/>
    <col min="6" max="6" width="10.140625" bestFit="1" customWidth="1"/>
  </cols>
  <sheetData>
    <row r="1" spans="1:7">
      <c r="A1" s="36" t="s">
        <v>76</v>
      </c>
      <c r="B1" s="37" t="s">
        <v>77</v>
      </c>
      <c r="C1" s="36" t="s">
        <v>78</v>
      </c>
      <c r="D1" s="36" t="s">
        <v>79</v>
      </c>
      <c r="E1" s="36" t="s">
        <v>80</v>
      </c>
      <c r="F1" s="36" t="s">
        <v>81</v>
      </c>
      <c r="G1" s="36" t="s">
        <v>82</v>
      </c>
    </row>
    <row r="2" spans="1:7">
      <c r="A2" s="36">
        <v>1</v>
      </c>
      <c r="B2" s="38">
        <v>40795</v>
      </c>
      <c r="C2" s="39" t="s">
        <v>83</v>
      </c>
      <c r="D2" s="33">
        <v>0.4375</v>
      </c>
      <c r="E2" s="40" t="s">
        <v>1</v>
      </c>
      <c r="F2" s="40" t="s">
        <v>2</v>
      </c>
      <c r="G2" s="40" t="s">
        <v>3</v>
      </c>
    </row>
    <row r="3" spans="1:7">
      <c r="A3" s="36">
        <v>2</v>
      </c>
      <c r="B3" s="111">
        <v>40796</v>
      </c>
      <c r="C3" s="114" t="s">
        <v>84</v>
      </c>
      <c r="D3" s="33">
        <v>0.125</v>
      </c>
      <c r="E3" s="40" t="s">
        <v>4</v>
      </c>
      <c r="F3" s="40" t="s">
        <v>5</v>
      </c>
      <c r="G3" s="40" t="s">
        <v>6</v>
      </c>
    </row>
    <row r="4" spans="1:7">
      <c r="A4" s="36">
        <v>3</v>
      </c>
      <c r="B4" s="111"/>
      <c r="C4" s="114"/>
      <c r="D4" s="33">
        <v>0.22916666666666666</v>
      </c>
      <c r="E4" s="40" t="s">
        <v>7</v>
      </c>
      <c r="F4" s="40" t="s">
        <v>8</v>
      </c>
      <c r="G4" s="40" t="s">
        <v>9</v>
      </c>
    </row>
    <row r="5" spans="1:7">
      <c r="A5" s="36">
        <v>4</v>
      </c>
      <c r="B5" s="111"/>
      <c r="C5" s="114"/>
      <c r="D5" s="41">
        <v>0.33333333333333331</v>
      </c>
      <c r="E5" s="42" t="s">
        <v>10</v>
      </c>
      <c r="F5" s="42" t="s">
        <v>11</v>
      </c>
      <c r="G5" s="42" t="s">
        <v>3</v>
      </c>
    </row>
    <row r="6" spans="1:7">
      <c r="A6" s="36">
        <v>5</v>
      </c>
      <c r="B6" s="111"/>
      <c r="C6" s="114"/>
      <c r="D6" s="43">
        <v>0.4375</v>
      </c>
      <c r="E6" s="44" t="s">
        <v>12</v>
      </c>
      <c r="F6" s="44" t="s">
        <v>13</v>
      </c>
      <c r="G6" s="44" t="s">
        <v>6</v>
      </c>
    </row>
    <row r="7" spans="1:7">
      <c r="A7" s="36">
        <v>6</v>
      </c>
      <c r="B7" s="111">
        <v>40797</v>
      </c>
      <c r="C7" s="114" t="s">
        <v>85</v>
      </c>
      <c r="D7" s="33">
        <v>0.22916666666666666</v>
      </c>
      <c r="E7" s="40" t="s">
        <v>14</v>
      </c>
      <c r="F7" s="40" t="s">
        <v>15</v>
      </c>
      <c r="G7" s="40" t="s">
        <v>16</v>
      </c>
    </row>
    <row r="8" spans="1:7">
      <c r="A8" s="36">
        <v>7</v>
      </c>
      <c r="B8" s="111"/>
      <c r="C8" s="114"/>
      <c r="D8" s="46">
        <v>0.33333333333333331</v>
      </c>
      <c r="E8" s="45" t="s">
        <v>17</v>
      </c>
      <c r="F8" s="45" t="s">
        <v>18</v>
      </c>
      <c r="G8" s="45" t="s">
        <v>16</v>
      </c>
    </row>
    <row r="9" spans="1:7">
      <c r="A9" s="36">
        <v>8</v>
      </c>
      <c r="B9" s="111"/>
      <c r="C9" s="114"/>
      <c r="D9" s="46">
        <v>0.4375</v>
      </c>
      <c r="E9" s="45" t="s">
        <v>19</v>
      </c>
      <c r="F9" s="45" t="s">
        <v>20</v>
      </c>
      <c r="G9" s="45" t="s">
        <v>9</v>
      </c>
    </row>
    <row r="10" spans="1:7">
      <c r="A10" s="36">
        <v>9</v>
      </c>
      <c r="B10" s="111">
        <v>40800</v>
      </c>
      <c r="C10" s="114" t="s">
        <v>86</v>
      </c>
      <c r="D10" s="33">
        <v>0.1875</v>
      </c>
      <c r="E10" s="40" t="s">
        <v>21</v>
      </c>
      <c r="F10" s="40" t="s">
        <v>8</v>
      </c>
      <c r="G10" s="40" t="s">
        <v>9</v>
      </c>
    </row>
    <row r="11" spans="1:7">
      <c r="A11" s="36">
        <v>10</v>
      </c>
      <c r="B11" s="111"/>
      <c r="C11" s="114"/>
      <c r="D11" s="33">
        <v>0.29166666666666669</v>
      </c>
      <c r="E11" s="40" t="s">
        <v>2</v>
      </c>
      <c r="F11" s="40" t="s">
        <v>22</v>
      </c>
      <c r="G11" s="40" t="s">
        <v>3</v>
      </c>
    </row>
    <row r="12" spans="1:7">
      <c r="A12" s="36">
        <v>11</v>
      </c>
      <c r="B12" s="111"/>
      <c r="C12" s="114"/>
      <c r="D12" s="33">
        <v>0.39583333333333331</v>
      </c>
      <c r="E12" s="40" t="s">
        <v>4</v>
      </c>
      <c r="F12" s="40" t="s">
        <v>23</v>
      </c>
      <c r="G12" s="40" t="s">
        <v>6</v>
      </c>
    </row>
    <row r="13" spans="1:7">
      <c r="A13" s="36">
        <v>12</v>
      </c>
      <c r="B13" s="38">
        <v>40801</v>
      </c>
      <c r="C13" s="39" t="s">
        <v>87</v>
      </c>
      <c r="D13" s="33">
        <v>0.39583333333333331</v>
      </c>
      <c r="E13" s="40" t="s">
        <v>24</v>
      </c>
      <c r="F13" s="40" t="s">
        <v>18</v>
      </c>
      <c r="G13" s="40" t="s">
        <v>16</v>
      </c>
    </row>
    <row r="14" spans="1:7">
      <c r="A14" s="36">
        <v>13</v>
      </c>
      <c r="B14" s="38">
        <v>40802</v>
      </c>
      <c r="C14" s="39" t="s">
        <v>83</v>
      </c>
      <c r="D14" s="33">
        <v>0.41666666666666669</v>
      </c>
      <c r="E14" s="40" t="s">
        <v>1</v>
      </c>
      <c r="F14" s="40" t="s">
        <v>11</v>
      </c>
      <c r="G14" s="40" t="s">
        <v>3</v>
      </c>
    </row>
    <row r="15" spans="1:7">
      <c r="A15" s="36">
        <v>14</v>
      </c>
      <c r="B15" s="111">
        <v>40803</v>
      </c>
      <c r="C15" s="114" t="s">
        <v>84</v>
      </c>
      <c r="D15" s="33">
        <v>0.22916666666666666</v>
      </c>
      <c r="E15" s="40" t="s">
        <v>12</v>
      </c>
      <c r="F15" s="40" t="s">
        <v>5</v>
      </c>
      <c r="G15" s="40" t="s">
        <v>6</v>
      </c>
    </row>
    <row r="16" spans="1:7">
      <c r="A16" s="36">
        <v>15</v>
      </c>
      <c r="B16" s="111"/>
      <c r="C16" s="114"/>
      <c r="D16" s="46">
        <v>0.33333333333333331</v>
      </c>
      <c r="E16" s="45" t="s">
        <v>19</v>
      </c>
      <c r="F16" s="45" t="s">
        <v>7</v>
      </c>
      <c r="G16" s="45" t="s">
        <v>9</v>
      </c>
    </row>
    <row r="17" spans="1:7">
      <c r="A17" s="36">
        <v>16</v>
      </c>
      <c r="B17" s="111"/>
      <c r="C17" s="114"/>
      <c r="D17" s="46">
        <v>0.4375</v>
      </c>
      <c r="E17" s="45" t="s">
        <v>14</v>
      </c>
      <c r="F17" s="45" t="s">
        <v>17</v>
      </c>
      <c r="G17" s="45" t="s">
        <v>16</v>
      </c>
    </row>
    <row r="18" spans="1:7">
      <c r="A18" s="36">
        <v>17</v>
      </c>
      <c r="B18" s="111">
        <v>40804</v>
      </c>
      <c r="C18" s="114" t="s">
        <v>85</v>
      </c>
      <c r="D18" s="33">
        <v>0.22916666666666666</v>
      </c>
      <c r="E18" s="40" t="s">
        <v>20</v>
      </c>
      <c r="F18" s="40" t="s">
        <v>21</v>
      </c>
      <c r="G18" s="40" t="s">
        <v>9</v>
      </c>
    </row>
    <row r="19" spans="1:7">
      <c r="A19" s="36">
        <v>18</v>
      </c>
      <c r="B19" s="111"/>
      <c r="C19" s="114"/>
      <c r="D19" s="33">
        <v>0.33333333333333331</v>
      </c>
      <c r="E19" s="47" t="s">
        <v>13</v>
      </c>
      <c r="F19" s="47" t="s">
        <v>23</v>
      </c>
      <c r="G19" s="47" t="s">
        <v>6</v>
      </c>
    </row>
    <row r="20" spans="1:7">
      <c r="A20" s="36">
        <v>19</v>
      </c>
      <c r="B20" s="111"/>
      <c r="C20" s="114"/>
      <c r="D20" s="46">
        <v>0.4375</v>
      </c>
      <c r="E20" s="45" t="s">
        <v>10</v>
      </c>
      <c r="F20" s="45" t="s">
        <v>22</v>
      </c>
      <c r="G20" s="45" t="s">
        <v>3</v>
      </c>
    </row>
    <row r="21" spans="1:7">
      <c r="A21" s="36">
        <v>20</v>
      </c>
      <c r="B21" s="38">
        <v>40806</v>
      </c>
      <c r="C21" s="39" t="s">
        <v>88</v>
      </c>
      <c r="D21" s="33">
        <v>0.39583333333333331</v>
      </c>
      <c r="E21" s="40" t="s">
        <v>15</v>
      </c>
      <c r="F21" s="40" t="s">
        <v>24</v>
      </c>
      <c r="G21" s="40" t="s">
        <v>16</v>
      </c>
    </row>
    <row r="22" spans="1:7">
      <c r="A22" s="36">
        <v>21</v>
      </c>
      <c r="B22" s="38">
        <v>40807</v>
      </c>
      <c r="C22" s="39" t="s">
        <v>86</v>
      </c>
      <c r="D22" s="33">
        <v>0.39583333333333331</v>
      </c>
      <c r="E22" s="40" t="s">
        <v>2</v>
      </c>
      <c r="F22" s="40" t="s">
        <v>11</v>
      </c>
      <c r="G22" s="40" t="s">
        <v>3</v>
      </c>
    </row>
    <row r="23" spans="1:7">
      <c r="A23" s="36">
        <v>22</v>
      </c>
      <c r="B23" s="38">
        <v>40808</v>
      </c>
      <c r="C23" s="39" t="s">
        <v>87</v>
      </c>
      <c r="D23" s="33">
        <v>0.41666666666666669</v>
      </c>
      <c r="E23" s="40" t="s">
        <v>19</v>
      </c>
      <c r="F23" s="40" t="s">
        <v>8</v>
      </c>
      <c r="G23" s="40" t="s">
        <v>9</v>
      </c>
    </row>
    <row r="24" spans="1:7">
      <c r="A24" s="36">
        <v>23</v>
      </c>
      <c r="B24" s="38">
        <v>40809</v>
      </c>
      <c r="C24" s="39" t="s">
        <v>83</v>
      </c>
      <c r="D24" s="33">
        <v>0.4375</v>
      </c>
      <c r="E24" s="40" t="s">
        <v>14</v>
      </c>
      <c r="F24" s="40" t="s">
        <v>18</v>
      </c>
      <c r="G24" s="40" t="s">
        <v>16</v>
      </c>
    </row>
    <row r="25" spans="1:7">
      <c r="A25" s="36">
        <v>24</v>
      </c>
      <c r="B25" s="111">
        <v>40810</v>
      </c>
      <c r="C25" s="114" t="s">
        <v>84</v>
      </c>
      <c r="D25" s="46">
        <v>0.33333333333333331</v>
      </c>
      <c r="E25" s="45" t="s">
        <v>13</v>
      </c>
      <c r="F25" s="45" t="s">
        <v>5</v>
      </c>
      <c r="G25" s="45" t="s">
        <v>6</v>
      </c>
    </row>
    <row r="26" spans="1:7">
      <c r="A26" s="36">
        <v>25</v>
      </c>
      <c r="B26" s="111"/>
      <c r="C26" s="114"/>
      <c r="D26" s="46">
        <v>0.4375</v>
      </c>
      <c r="E26" s="45" t="s">
        <v>1</v>
      </c>
      <c r="F26" s="45" t="s">
        <v>10</v>
      </c>
      <c r="G26" s="45" t="s">
        <v>3</v>
      </c>
    </row>
    <row r="27" spans="1:7">
      <c r="A27" s="36">
        <v>26</v>
      </c>
      <c r="B27" s="111">
        <v>40811</v>
      </c>
      <c r="C27" s="114" t="s">
        <v>85</v>
      </c>
      <c r="D27" s="33">
        <v>0.22916666666666666</v>
      </c>
      <c r="E27" s="40" t="s">
        <v>7</v>
      </c>
      <c r="F27" s="40" t="s">
        <v>21</v>
      </c>
      <c r="G27" s="40" t="s">
        <v>9</v>
      </c>
    </row>
    <row r="28" spans="1:7">
      <c r="A28" s="36">
        <v>27</v>
      </c>
      <c r="B28" s="111"/>
      <c r="C28" s="114"/>
      <c r="D28" s="46">
        <v>0.33333333333333331</v>
      </c>
      <c r="E28" s="45" t="s">
        <v>17</v>
      </c>
      <c r="F28" s="45" t="s">
        <v>24</v>
      </c>
      <c r="G28" s="45" t="s">
        <v>16</v>
      </c>
    </row>
    <row r="29" spans="1:7">
      <c r="A29" s="36">
        <v>28</v>
      </c>
      <c r="B29" s="111"/>
      <c r="C29" s="114"/>
      <c r="D29" s="46">
        <v>0.4375</v>
      </c>
      <c r="E29" s="45" t="s">
        <v>12</v>
      </c>
      <c r="F29" s="45" t="s">
        <v>4</v>
      </c>
      <c r="G29" s="45" t="s">
        <v>6</v>
      </c>
    </row>
    <row r="30" spans="1:7">
      <c r="A30" s="36">
        <v>29</v>
      </c>
      <c r="B30" s="38">
        <v>40812</v>
      </c>
      <c r="C30" s="39" t="s">
        <v>89</v>
      </c>
      <c r="D30" s="34">
        <v>0.35416666666666669</v>
      </c>
      <c r="E30" s="40" t="s">
        <v>20</v>
      </c>
      <c r="F30" s="40" t="s">
        <v>8</v>
      </c>
      <c r="G30" s="40" t="s">
        <v>9</v>
      </c>
    </row>
    <row r="31" spans="1:7">
      <c r="A31" s="36">
        <v>30</v>
      </c>
      <c r="B31" s="111">
        <v>40813</v>
      </c>
      <c r="C31" s="114" t="s">
        <v>88</v>
      </c>
      <c r="D31" s="34">
        <v>0.25</v>
      </c>
      <c r="E31" s="40" t="s">
        <v>22</v>
      </c>
      <c r="F31" s="40" t="s">
        <v>11</v>
      </c>
      <c r="G31" s="40" t="s">
        <v>3</v>
      </c>
    </row>
    <row r="32" spans="1:7">
      <c r="A32" s="36">
        <v>31</v>
      </c>
      <c r="B32" s="111"/>
      <c r="C32" s="114"/>
      <c r="D32" s="34">
        <v>0.35416666666666669</v>
      </c>
      <c r="E32" s="40" t="s">
        <v>15</v>
      </c>
      <c r="F32" s="40" t="s">
        <v>18</v>
      </c>
      <c r="G32" s="40" t="s">
        <v>16</v>
      </c>
    </row>
    <row r="33" spans="1:7">
      <c r="A33" s="36">
        <v>32</v>
      </c>
      <c r="B33" s="38">
        <v>40814</v>
      </c>
      <c r="C33" s="39" t="s">
        <v>86</v>
      </c>
      <c r="D33" s="34">
        <v>0.35416666666666669</v>
      </c>
      <c r="E33" s="40" t="s">
        <v>23</v>
      </c>
      <c r="F33" s="40" t="s">
        <v>5</v>
      </c>
      <c r="G33" s="40" t="s">
        <v>6</v>
      </c>
    </row>
    <row r="34" spans="1:7">
      <c r="A34" s="36">
        <v>33</v>
      </c>
      <c r="B34" s="38">
        <v>40816</v>
      </c>
      <c r="C34" s="39" t="s">
        <v>83</v>
      </c>
      <c r="D34" s="34">
        <v>0.39583333333333331</v>
      </c>
      <c r="E34" s="40" t="s">
        <v>19</v>
      </c>
      <c r="F34" s="40" t="s">
        <v>21</v>
      </c>
      <c r="G34" s="40" t="s">
        <v>9</v>
      </c>
    </row>
    <row r="35" spans="1:7">
      <c r="A35" s="36">
        <v>34</v>
      </c>
      <c r="B35" s="111">
        <v>40817</v>
      </c>
      <c r="C35" s="114" t="s">
        <v>84</v>
      </c>
      <c r="D35" s="33">
        <v>0.1875</v>
      </c>
      <c r="E35" s="40" t="s">
        <v>14</v>
      </c>
      <c r="F35" s="40" t="s">
        <v>24</v>
      </c>
      <c r="G35" s="40" t="s">
        <v>16</v>
      </c>
    </row>
    <row r="36" spans="1:7">
      <c r="A36" s="36">
        <v>35</v>
      </c>
      <c r="B36" s="111"/>
      <c r="C36" s="114"/>
      <c r="D36" s="46">
        <v>0.29166666666666669</v>
      </c>
      <c r="E36" s="45" t="s">
        <v>10</v>
      </c>
      <c r="F36" s="45" t="s">
        <v>2</v>
      </c>
      <c r="G36" s="45" t="s">
        <v>3</v>
      </c>
    </row>
    <row r="37" spans="1:7">
      <c r="A37" s="36">
        <v>36</v>
      </c>
      <c r="B37" s="111"/>
      <c r="C37" s="114"/>
      <c r="D37" s="46">
        <v>0.39583333333333331</v>
      </c>
      <c r="E37" s="45" t="s">
        <v>13</v>
      </c>
      <c r="F37" s="45" t="s">
        <v>4</v>
      </c>
      <c r="G37" s="45" t="s">
        <v>6</v>
      </c>
    </row>
    <row r="38" spans="1:7">
      <c r="A38" s="36">
        <v>37</v>
      </c>
      <c r="B38" s="111">
        <v>40818</v>
      </c>
      <c r="C38" s="114" t="s">
        <v>85</v>
      </c>
      <c r="D38" s="34">
        <v>8.3333333333333329E-2</v>
      </c>
      <c r="E38" s="40" t="s">
        <v>12</v>
      </c>
      <c r="F38" s="40" t="s">
        <v>23</v>
      </c>
      <c r="G38" s="40" t="s">
        <v>6</v>
      </c>
    </row>
    <row r="39" spans="1:7">
      <c r="A39" s="36">
        <v>38</v>
      </c>
      <c r="B39" s="111"/>
      <c r="C39" s="114"/>
      <c r="D39" s="33">
        <v>0.1875</v>
      </c>
      <c r="E39" s="40" t="s">
        <v>1</v>
      </c>
      <c r="F39" s="40" t="s">
        <v>22</v>
      </c>
      <c r="G39" s="40" t="s">
        <v>3</v>
      </c>
    </row>
    <row r="40" spans="1:7">
      <c r="A40" s="36">
        <v>39</v>
      </c>
      <c r="B40" s="112"/>
      <c r="C40" s="115"/>
      <c r="D40" s="46">
        <v>0.29166666666666669</v>
      </c>
      <c r="E40" s="48" t="s">
        <v>20</v>
      </c>
      <c r="F40" s="48" t="s">
        <v>7</v>
      </c>
      <c r="G40" s="48" t="s">
        <v>9</v>
      </c>
    </row>
    <row r="41" spans="1:7" ht="15.75" thickBot="1">
      <c r="A41" s="49">
        <v>40</v>
      </c>
      <c r="B41" s="113"/>
      <c r="C41" s="116"/>
      <c r="D41" s="46">
        <v>0.39583333333333331</v>
      </c>
      <c r="E41" s="50" t="s">
        <v>17</v>
      </c>
      <c r="F41" s="50" t="s">
        <v>15</v>
      </c>
      <c r="G41" s="50" t="s">
        <v>16</v>
      </c>
    </row>
    <row r="42" spans="1:7">
      <c r="A42" s="36">
        <v>41</v>
      </c>
      <c r="B42" s="112">
        <v>40824</v>
      </c>
      <c r="C42" s="115" t="s">
        <v>84</v>
      </c>
      <c r="D42" s="46">
        <v>0.29166666666666669</v>
      </c>
      <c r="E42" s="51" t="s">
        <v>90</v>
      </c>
      <c r="F42" s="51" t="s">
        <v>91</v>
      </c>
      <c r="G42" s="45" t="s">
        <v>92</v>
      </c>
    </row>
    <row r="43" spans="1:7">
      <c r="A43" s="36">
        <v>42</v>
      </c>
      <c r="B43" s="117"/>
      <c r="C43" s="118"/>
      <c r="D43" s="46">
        <v>0.39583333333333331</v>
      </c>
      <c r="E43" s="51" t="s">
        <v>93</v>
      </c>
      <c r="F43" s="51" t="s">
        <v>94</v>
      </c>
      <c r="G43" s="45" t="s">
        <v>95</v>
      </c>
    </row>
    <row r="44" spans="1:7">
      <c r="A44" s="36">
        <v>43</v>
      </c>
      <c r="B44" s="112">
        <v>40825</v>
      </c>
      <c r="C44" s="115" t="s">
        <v>85</v>
      </c>
      <c r="D44" s="46">
        <v>0.29166666666666669</v>
      </c>
      <c r="E44" s="51" t="s">
        <v>96</v>
      </c>
      <c r="F44" s="51" t="s">
        <v>97</v>
      </c>
      <c r="G44" s="45" t="s">
        <v>98</v>
      </c>
    </row>
    <row r="45" spans="1:7">
      <c r="A45" s="36">
        <v>44</v>
      </c>
      <c r="B45" s="117"/>
      <c r="C45" s="118"/>
      <c r="D45" s="46">
        <v>0.39583333333333331</v>
      </c>
      <c r="E45" s="51" t="s">
        <v>99</v>
      </c>
      <c r="F45" s="51" t="s">
        <v>100</v>
      </c>
      <c r="G45" s="45" t="s">
        <v>101</v>
      </c>
    </row>
    <row r="46" spans="1:7">
      <c r="A46" s="36"/>
      <c r="B46" s="52" t="s">
        <v>102</v>
      </c>
      <c r="C46" s="53"/>
      <c r="D46" s="34"/>
      <c r="E46" s="54"/>
      <c r="F46" s="54"/>
      <c r="G46" s="40"/>
    </row>
    <row r="47" spans="1:7">
      <c r="A47" s="36">
        <v>45</v>
      </c>
      <c r="B47" s="38">
        <v>40831</v>
      </c>
      <c r="C47" s="39" t="s">
        <v>84</v>
      </c>
      <c r="D47" s="46">
        <v>0.41666666666666669</v>
      </c>
      <c r="E47" s="51" t="s">
        <v>103</v>
      </c>
      <c r="F47" s="51" t="s">
        <v>104</v>
      </c>
      <c r="G47" s="45" t="s">
        <v>105</v>
      </c>
    </row>
    <row r="48" spans="1:7">
      <c r="A48" s="36">
        <v>46</v>
      </c>
      <c r="B48" s="38">
        <v>40832</v>
      </c>
      <c r="C48" s="39" t="s">
        <v>85</v>
      </c>
      <c r="D48" s="46">
        <v>0.41666666666666669</v>
      </c>
      <c r="E48" s="51" t="s">
        <v>106</v>
      </c>
      <c r="F48" s="51" t="s">
        <v>107</v>
      </c>
      <c r="G48" s="45" t="s">
        <v>108</v>
      </c>
    </row>
    <row r="49" spans="1:7">
      <c r="A49" s="36"/>
      <c r="B49" s="38" t="s">
        <v>109</v>
      </c>
      <c r="C49" s="39"/>
      <c r="D49" s="34"/>
      <c r="E49" s="54"/>
      <c r="F49" s="54"/>
      <c r="G49" s="40"/>
    </row>
    <row r="50" spans="1:7">
      <c r="A50" s="36">
        <v>47</v>
      </c>
      <c r="B50" s="38">
        <v>40837</v>
      </c>
      <c r="C50" s="39" t="s">
        <v>83</v>
      </c>
      <c r="D50" s="34">
        <v>0.39583333333333331</v>
      </c>
      <c r="E50" s="54" t="s">
        <v>110</v>
      </c>
      <c r="F50" s="54" t="s">
        <v>111</v>
      </c>
      <c r="G50" s="40" t="s">
        <v>112</v>
      </c>
    </row>
    <row r="51" spans="1:7">
      <c r="A51" s="36">
        <v>48</v>
      </c>
      <c r="B51" s="38">
        <v>40838</v>
      </c>
      <c r="C51" s="55" t="s">
        <v>84</v>
      </c>
      <c r="D51" s="46">
        <v>0.41666666666666669</v>
      </c>
      <c r="E51" s="51" t="s">
        <v>113</v>
      </c>
      <c r="F51" s="51" t="s">
        <v>114</v>
      </c>
      <c r="G51" s="45" t="s">
        <v>32</v>
      </c>
    </row>
  </sheetData>
  <mergeCells count="24">
    <mergeCell ref="B3:B6"/>
    <mergeCell ref="C3:C6"/>
    <mergeCell ref="B7:B9"/>
    <mergeCell ref="C7:C9"/>
    <mergeCell ref="B10:B12"/>
    <mergeCell ref="C10:C12"/>
    <mergeCell ref="B15:B17"/>
    <mergeCell ref="C15:C17"/>
    <mergeCell ref="B18:B20"/>
    <mergeCell ref="C18:C20"/>
    <mergeCell ref="B25:B26"/>
    <mergeCell ref="C25:C26"/>
    <mergeCell ref="B27:B29"/>
    <mergeCell ref="C27:C29"/>
    <mergeCell ref="B31:B32"/>
    <mergeCell ref="C31:C32"/>
    <mergeCell ref="B35:B37"/>
    <mergeCell ref="C35:C37"/>
    <mergeCell ref="B38:B41"/>
    <mergeCell ref="C38:C41"/>
    <mergeCell ref="B42:B43"/>
    <mergeCell ref="C42:C43"/>
    <mergeCell ref="B44:B45"/>
    <mergeCell ref="C44:C4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vt:i4>
      </vt:variant>
      <vt:variant>
        <vt:lpstr>Benoemde bereiken</vt:lpstr>
      </vt:variant>
      <vt:variant>
        <vt:i4>2</vt:i4>
      </vt:variant>
    </vt:vector>
  </HeadingPairs>
  <TitlesOfParts>
    <vt:vector size="4" baseType="lpstr">
      <vt:lpstr>Poultje</vt:lpstr>
      <vt:lpstr>Programma op datum</vt:lpstr>
      <vt:lpstr>Keuze</vt:lpstr>
      <vt:lpstr>Tonga</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Maarten Rabelink</dc:creator>
  <cp:lastModifiedBy>Maarten Rabelink</cp:lastModifiedBy>
  <dcterms:created xsi:type="dcterms:W3CDTF">2011-08-08T22:01:49Z</dcterms:created>
  <dcterms:modified xsi:type="dcterms:W3CDTF">2011-08-11T09:17:25Z</dcterms:modified>
</cp:coreProperties>
</file>